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 tabRatio="424"/>
  </bookViews>
  <sheets>
    <sheet name="PRESTASI 2018" sheetId="1" r:id="rId1"/>
    <sheet name="Bidang" sheetId="15" r:id="rId2"/>
    <sheet name="Tingkat" sheetId="16" r:id="rId3"/>
    <sheet name="Jumlah Tingkat Prestasi" sheetId="14" r:id="rId4"/>
  </sheets>
  <externalReferences>
    <externalReference r:id="rId5"/>
    <externalReference r:id="rId6"/>
  </externalReferences>
  <definedNames>
    <definedName name="_xlnm._FilterDatabase" localSheetId="0" hidden="1">'PRESTASI 2018'!$A$3:$L$333</definedName>
    <definedName name="_xlnm.Print_Area" localSheetId="0">'PRESTASI 2018'!$A$1:$L$226</definedName>
    <definedName name="_xlnm.Print_Titles" localSheetId="0">'PRESTASI 2018'!$1:$3</definedName>
    <definedName name="PRODI">[1]prodi!$A$1:$D$40</definedName>
  </definedNames>
  <calcPr calcId="124519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5" i="16"/>
  <c r="D4" i="15"/>
  <c r="D6"/>
  <c r="D4" i="1" l="1"/>
</calcChain>
</file>

<file path=xl/sharedStrings.xml><?xml version="1.0" encoding="utf-8"?>
<sst xmlns="http://schemas.openxmlformats.org/spreadsheetml/2006/main" count="2677" uniqueCount="808">
  <si>
    <t>REKAPITULASI PRESTASI MAHASISWA UNIVERSITAS AHMAD DAHLAN</t>
  </si>
  <si>
    <t>NO</t>
  </si>
  <si>
    <t>NAMA MAHASISWA</t>
  </si>
  <si>
    <t>NIM</t>
  </si>
  <si>
    <t>PROGRAM STUDI</t>
  </si>
  <si>
    <t>PRESTASI</t>
  </si>
  <si>
    <t>EVENT</t>
  </si>
  <si>
    <t>PENYELENGGARA</t>
  </si>
  <si>
    <t>BIDANG</t>
  </si>
  <si>
    <t>TEMPAT</t>
  </si>
  <si>
    <t>TANGGAL PELAKSANAAN</t>
  </si>
  <si>
    <t>TINGKAT</t>
  </si>
  <si>
    <t>KETERANGAN</t>
  </si>
  <si>
    <t>Penalaran</t>
  </si>
  <si>
    <t>Nasional</t>
  </si>
  <si>
    <t>TAHUN 2018</t>
  </si>
  <si>
    <t>Medy Rikardi</t>
  </si>
  <si>
    <t>M. Reza Efendi</t>
  </si>
  <si>
    <t>1600029031</t>
  </si>
  <si>
    <t>Chevano Awan Wibowo</t>
  </si>
  <si>
    <t>1700029158</t>
  </si>
  <si>
    <t>Dedi Adrian Yusmas</t>
  </si>
  <si>
    <t>1600023040</t>
  </si>
  <si>
    <t>Imam Syafl'I</t>
  </si>
  <si>
    <t>1700029141</t>
  </si>
  <si>
    <t>Gusnardi Putra</t>
  </si>
  <si>
    <t>1500029136</t>
  </si>
  <si>
    <t>Andrei Phamuji</t>
  </si>
  <si>
    <t>1700029257</t>
  </si>
  <si>
    <t>Asyrul Rizwandani</t>
  </si>
  <si>
    <t>1700029057</t>
  </si>
  <si>
    <t>Naufal Hanif Arkanudin</t>
  </si>
  <si>
    <t>12029201</t>
  </si>
  <si>
    <t>Willy Nurul Ichwan</t>
  </si>
  <si>
    <t>1500023221</t>
  </si>
  <si>
    <t>Agung Prastyo Pamungkas</t>
  </si>
  <si>
    <t>1500023229</t>
  </si>
  <si>
    <t>Putrasandi</t>
  </si>
  <si>
    <t>1500023240</t>
  </si>
  <si>
    <t>Alfiansyah Setiawan</t>
  </si>
  <si>
    <t>1500023089</t>
  </si>
  <si>
    <t>Fajar Nur Arifin</t>
  </si>
  <si>
    <t>1500023207</t>
  </si>
  <si>
    <t>Lap. Bola Volley Universitas Respati Sleman, Yogyakarta</t>
  </si>
  <si>
    <t>26 s.d. 28 Januari 2018</t>
  </si>
  <si>
    <t>Volley Turnamen Fikes se-DIY</t>
  </si>
  <si>
    <t>Universitas Respati Yogyakarta</t>
  </si>
  <si>
    <t>Juara 1</t>
  </si>
  <si>
    <t>Regional</t>
  </si>
  <si>
    <t>Gilang Aditya</t>
  </si>
  <si>
    <t>Universitas Riau, Pekanbaru</t>
  </si>
  <si>
    <t>22 s.d. 27 Januari 2018</t>
  </si>
  <si>
    <t>Lomba Karya Tulis Ilmiah</t>
  </si>
  <si>
    <t>Juara 3</t>
  </si>
  <si>
    <t>Bisri Damara Candra Arsita</t>
  </si>
  <si>
    <t>Firmansyah Hanif Miftafurohim</t>
  </si>
  <si>
    <t>Mohammad Iqbalul Faiq Hatta</t>
  </si>
  <si>
    <t>Gedung Argokomplek, Universitas Udayana</t>
  </si>
  <si>
    <t>9 s.d. 11 Februari 2018</t>
  </si>
  <si>
    <t>Lombva Karya Cipta Teknologi Electrical and computer competition (ELCCO) se Jawa-Bali-Nusa Tenggara</t>
  </si>
  <si>
    <t xml:space="preserve"> Universitas Udayana</t>
  </si>
  <si>
    <t>Best Presenting Lombva Karya Cipta Teknologi</t>
  </si>
  <si>
    <t>Regional Jawa-Bali-Nusa Tenggara</t>
  </si>
  <si>
    <t>Ibnu Atma Kusnadi</t>
  </si>
  <si>
    <t>Tofik Nurochman</t>
  </si>
  <si>
    <t>Wahyu Sukmanintyas</t>
  </si>
  <si>
    <t>Jakarta</t>
  </si>
  <si>
    <t>Lomba Karya Tulis (Creativity Competition for Disaster Risk Reduction)</t>
  </si>
  <si>
    <t>Badan Amil Zakat Nasional bekerjasama dengan Badan Nasional Penanggulangan Bencana</t>
  </si>
  <si>
    <t>Amalynda Rizkyana</t>
  </si>
  <si>
    <t>Erlangga Jaya</t>
  </si>
  <si>
    <t>Kartika Anggraeni Adira Rahmatun</t>
  </si>
  <si>
    <t>Ika Suciwati</t>
  </si>
  <si>
    <t>Novotel Bangkok Platinum Pratunam Thailand</t>
  </si>
  <si>
    <t>24r s.d. 25 Februari 2018</t>
  </si>
  <si>
    <t>The Interdisciplinary Circle of Science, Arts and Innovation (ICSAI)</t>
  </si>
  <si>
    <t>9th International Conference on Language, Innovation, Culture &amp; Education</t>
  </si>
  <si>
    <t>Delegasi International untuk Pilmapres</t>
  </si>
  <si>
    <t>Universitas Bina Nusantara Jakarta</t>
  </si>
  <si>
    <t>8 s.d. 12 Februari 2018</t>
  </si>
  <si>
    <t>The 2018 Asian English Olympic</t>
  </si>
  <si>
    <t>Juara 3 Best Speaker</t>
  </si>
  <si>
    <t>Zahra Amalia Ridha Illyas</t>
  </si>
  <si>
    <t>Lap. Bola Voli Asrama Kal Bar Putri Dara Djuanti</t>
  </si>
  <si>
    <t>9 s.d. 17 Maret 2018</t>
  </si>
  <si>
    <t>Woman Volleyball Tournament antar Asrama IKPMDI Perguruan Tinggi se Yogyakarta</t>
  </si>
  <si>
    <t xml:space="preserve"> Asrama Kal Bar Putri Dara Djuanti</t>
  </si>
  <si>
    <t>Risdiawanti</t>
  </si>
  <si>
    <t>Fenti Rustiana</t>
  </si>
  <si>
    <t>Ulfa Nur Aminah</t>
  </si>
  <si>
    <t>Fitri Nurjanah S</t>
  </si>
  <si>
    <t>Yustin Agustina</t>
  </si>
  <si>
    <t>Fatonah</t>
  </si>
  <si>
    <t>Prima Asmarita</t>
  </si>
  <si>
    <t>Dinda Lestari</t>
  </si>
  <si>
    <t>Eli Damayanti</t>
  </si>
  <si>
    <t>Indah Widianti</t>
  </si>
  <si>
    <t>Mita Dian Sari</t>
  </si>
  <si>
    <t>Fuad Aminur Rahman</t>
  </si>
  <si>
    <t>Universitas Negeri Mulawarman, Samarinda Kalimantan Timur</t>
  </si>
  <si>
    <t>Lomba Essay tingkat Nasional</t>
  </si>
  <si>
    <t>Universitas Negeri Mulawarman</t>
  </si>
  <si>
    <t>Dhimas Roni</t>
  </si>
  <si>
    <t>Masjid Jogokaryan Yogyakarta</t>
  </si>
  <si>
    <t>Lomba Fotografi</t>
  </si>
  <si>
    <t>Masjid Jogokaryan</t>
  </si>
  <si>
    <t>Dwi Tika Sulistiawati</t>
  </si>
  <si>
    <t>GOR Lila Bhuana Denpasar Bali</t>
  </si>
  <si>
    <t>17 s.d. 18 November 2017</t>
  </si>
  <si>
    <t>Wadokai Bali Open Piala Pemuda Pancasila 2017</t>
  </si>
  <si>
    <t>Pemuda Pancasila</t>
  </si>
  <si>
    <t>Juara 3 -55 Kg Under 21</t>
  </si>
  <si>
    <t>Suci Amalia Ramadayanti</t>
  </si>
  <si>
    <t>1500023013</t>
  </si>
  <si>
    <t>Universitas Muhammadiyah Surakarta</t>
  </si>
  <si>
    <t>12 s.d. 15 Oktober 2018</t>
  </si>
  <si>
    <t>Gelar Teknologi Kimia (GTK)</t>
  </si>
  <si>
    <t>Fakultas Kedokteran Universirtas Islam Indonesia</t>
  </si>
  <si>
    <t>21 s.d. 22 Juli 2018</t>
  </si>
  <si>
    <t>Interfaculty of Medicine Scientific Competition</t>
  </si>
  <si>
    <t xml:space="preserve"> Universirtas Islam Indonesia</t>
  </si>
  <si>
    <t xml:space="preserve">Juara 3 </t>
  </si>
  <si>
    <t>Universitas Sriwijaya Palembang</t>
  </si>
  <si>
    <t>Forum Nasional Nanoteknologi (FORNANO)</t>
  </si>
  <si>
    <t>Fakultas Farmasi Universitas Airlangga Surabaya</t>
  </si>
  <si>
    <t>12 s.d. 13 Februari 2018</t>
  </si>
  <si>
    <t>Kompetisi Fdarmasi seluruh Indonesia (KOFEIN)</t>
  </si>
  <si>
    <t xml:space="preserve"> Universitas Airlangga</t>
  </si>
  <si>
    <t>Tofiq Nurochman</t>
  </si>
  <si>
    <t>20 s.d. 22 April 2018</t>
  </si>
  <si>
    <t>Sport Complex Universiti Malaysia Pahang Gambang Campus</t>
  </si>
  <si>
    <t>International Festival Innovation on Green Technology</t>
  </si>
  <si>
    <t>Universiti Malaysia Pahang</t>
  </si>
  <si>
    <t>Internasional</t>
  </si>
  <si>
    <t>Juara 1 dan 3</t>
  </si>
  <si>
    <t>Olah Raga</t>
  </si>
  <si>
    <t>Akademik</t>
  </si>
  <si>
    <t>Seni</t>
  </si>
  <si>
    <t>Miftahus Sa'adah Maulidiyah</t>
  </si>
  <si>
    <t>1500013081</t>
  </si>
  <si>
    <t>Universitas Diponegoro Semarang</t>
  </si>
  <si>
    <t>14 s.d. 15 Oktober 2017</t>
  </si>
  <si>
    <t>Lomba Esai ExtraordinayPsychologi National Moslem Competition (EXCELLENT) 2017 Love in Diversity</t>
  </si>
  <si>
    <t>Feng Yangming</t>
  </si>
  <si>
    <t>Universitas Aisyiah</t>
  </si>
  <si>
    <t>1 Mei 2018</t>
  </si>
  <si>
    <t>Unisa Festival</t>
  </si>
  <si>
    <t>Ali Abdulraoof Taha Al Maktari</t>
  </si>
  <si>
    <t>Ahmad Zaeni</t>
  </si>
  <si>
    <t>UMY, DENHANUD 474 PASKHAS TNI AU, Sekitar wilayah Bantul</t>
  </si>
  <si>
    <t>12 s.d. 15 April 2018</t>
  </si>
  <si>
    <t>Ketangkasan Dasar Nasional</t>
  </si>
  <si>
    <t>Universitas Muhammadiyah Yogyakarta (UMY)</t>
  </si>
  <si>
    <t>Juara 2</t>
  </si>
  <si>
    <t>Fadli Maulana</t>
  </si>
  <si>
    <t>Bella Yovianita</t>
  </si>
  <si>
    <t>Wildan Fadilan Adam</t>
  </si>
  <si>
    <t>Muhammad Arfinda</t>
  </si>
  <si>
    <t>Kristi Pamularjati</t>
  </si>
  <si>
    <t>Yudha Puratmaja</t>
  </si>
  <si>
    <t>Maharisi Markandeshwar Deemed to be University Camp</t>
  </si>
  <si>
    <t>18 s.d. 23 Juni 2018</t>
  </si>
  <si>
    <t>Youth Leadership Camp</t>
  </si>
  <si>
    <t>Maharisi Markandeshwar Deemed to be University</t>
  </si>
  <si>
    <t>Wahyu Safitri Zana Riya</t>
  </si>
  <si>
    <t>Gedung Widya Wisuda IPB</t>
  </si>
  <si>
    <t>2 s.d. 5 Mei 2018</t>
  </si>
  <si>
    <t>Kejuaraan Pencak Silat Tapak Suci IPB Open 2018</t>
  </si>
  <si>
    <t>Institut Pertanian Bogor</t>
  </si>
  <si>
    <t>Juara 3 B Putri</t>
  </si>
  <si>
    <t>Javid Novean Noorcha</t>
  </si>
  <si>
    <t>Juara 1 C Putra</t>
  </si>
  <si>
    <t>Dewi Setiawati</t>
  </si>
  <si>
    <t>Juara 2 C Putri</t>
  </si>
  <si>
    <t>Dhia Asa Imtinan</t>
  </si>
  <si>
    <t>Juara 2 D Putri</t>
  </si>
  <si>
    <t>M Arfian Hariz</t>
  </si>
  <si>
    <t>Juara 1 D Putra</t>
  </si>
  <si>
    <t>Herdiyana Asmoroningtyas</t>
  </si>
  <si>
    <t>Juara 1 E Putri</t>
  </si>
  <si>
    <t>Zulfikar Faishal Akbari</t>
  </si>
  <si>
    <t>Juara 1 F Putra</t>
  </si>
  <si>
    <t>Dadang Arif Dwi Saputra</t>
  </si>
  <si>
    <t>Juara 2 H Putra</t>
  </si>
  <si>
    <t>Habib Baharuddin</t>
  </si>
  <si>
    <t>Juara 1 Tunggal Tangan Kosong Putra</t>
  </si>
  <si>
    <t>Alfin Mubarroq</t>
  </si>
  <si>
    <t>Juara 1 Ganda Putra</t>
  </si>
  <si>
    <t>Irfan Syahrul Ramadhani</t>
  </si>
  <si>
    <t>Juara 2 Tunggal Bersenjata Putra</t>
  </si>
  <si>
    <t>Delegasi</t>
  </si>
  <si>
    <t>EKA NORMA APRIANTI</t>
  </si>
  <si>
    <t>1500002039</t>
  </si>
  <si>
    <t>Universitas Muhammadiyah Surakarta (UMS)</t>
  </si>
  <si>
    <t>14 Mei 2018</t>
  </si>
  <si>
    <t>Pekan Ilmiah Mahasiswa dan Pelajar</t>
  </si>
  <si>
    <t>Lomba Menari PGPAUD UMS</t>
  </si>
  <si>
    <t>Dwi Isnawati</t>
  </si>
  <si>
    <t>1600002021</t>
  </si>
  <si>
    <t>Devi Widyandari</t>
  </si>
  <si>
    <t>Yunisa Lailia Maryam</t>
  </si>
  <si>
    <t>Dinda Shela Dia Cania</t>
  </si>
  <si>
    <t>Anugrah Bintang Perdana</t>
  </si>
  <si>
    <t>International Festival Innovation of Green Technology (i-FINOG)</t>
  </si>
  <si>
    <t>Gontang Ragil Prakasa</t>
  </si>
  <si>
    <t>Row Labels</t>
  </si>
  <si>
    <t>Grand Total</t>
  </si>
  <si>
    <t>(blank)</t>
  </si>
  <si>
    <t>Count of TINGKAT</t>
  </si>
  <si>
    <t>Nurul Wulandari</t>
  </si>
  <si>
    <t>Universitas Malaysia Pahang</t>
  </si>
  <si>
    <t>i-FINOG</t>
  </si>
  <si>
    <t>Farrizal Alchudry Mutaqien</t>
  </si>
  <si>
    <t>Luthfia Khoirunisa</t>
  </si>
  <si>
    <t xml:space="preserve">Juara 1 </t>
  </si>
  <si>
    <t>Harianto</t>
  </si>
  <si>
    <t>Fahri Firmansyah</t>
  </si>
  <si>
    <t>1601022077</t>
  </si>
  <si>
    <t>1611020100</t>
  </si>
  <si>
    <t>Nenti Febi Setiyahadi</t>
  </si>
  <si>
    <t>1600022003</t>
  </si>
  <si>
    <t>Vernandi Yusuf Muhammad</t>
  </si>
  <si>
    <t>1700019046</t>
  </si>
  <si>
    <t>Fikram Oktafiandi</t>
  </si>
  <si>
    <t>1700019079</t>
  </si>
  <si>
    <t>Miky Dedi Arifuddin</t>
  </si>
  <si>
    <t>Andi Al Aziz</t>
  </si>
  <si>
    <t>Desi Fatmwati</t>
  </si>
  <si>
    <t>Fajar Arisco Dwi Cahyo S.</t>
  </si>
  <si>
    <t>Miftahul Qalbi H. A.</t>
  </si>
  <si>
    <t>Vera Agustina</t>
  </si>
  <si>
    <t>Veronica Putri A.</t>
  </si>
  <si>
    <t>Laela Ari Rahmawati</t>
  </si>
  <si>
    <t>Nada Nabila Susanti</t>
  </si>
  <si>
    <t>Dwi Gigih Laksmana Gading Praja</t>
  </si>
  <si>
    <t>Fery Irawan</t>
  </si>
  <si>
    <t>Danty Rahmasantika</t>
  </si>
  <si>
    <t>GOR Kridosono Yogyakarta</t>
  </si>
  <si>
    <t xml:space="preserve">21 s.d. 23 September 2018 </t>
  </si>
  <si>
    <t>Kejuaraan Tae Kwon Do Walikota CUP 2018</t>
  </si>
  <si>
    <t>Walikota Yogyakarta</t>
  </si>
  <si>
    <t>Poomsae</t>
  </si>
  <si>
    <t>Kyoruki</t>
  </si>
  <si>
    <t>Dayinta Finalistya</t>
  </si>
  <si>
    <t>1800011317</t>
  </si>
  <si>
    <t>Shafira Kariena Putri</t>
  </si>
  <si>
    <t>1600017124</t>
  </si>
  <si>
    <t>1711025042</t>
  </si>
  <si>
    <t>Muhammad Arfian Hariz</t>
  </si>
  <si>
    <t>1711027035</t>
  </si>
  <si>
    <t>1611009068</t>
  </si>
  <si>
    <t>Lu'Atul Nadlifah</t>
  </si>
  <si>
    <t>1700027004</t>
  </si>
  <si>
    <t>1511019203</t>
  </si>
  <si>
    <t>1711027033</t>
  </si>
  <si>
    <t>Irfan Syahrul Ramdhani</t>
  </si>
  <si>
    <t>1700027023</t>
  </si>
  <si>
    <t>Illyina Aulia Alfenjy</t>
  </si>
  <si>
    <t>1700013091</t>
  </si>
  <si>
    <t>TITO KURNIAWAN</t>
  </si>
  <si>
    <t>1400024050</t>
  </si>
  <si>
    <t>NUR RATNAWATI</t>
  </si>
  <si>
    <t>1400022054</t>
  </si>
  <si>
    <t>Habib Baharuddin Husain</t>
  </si>
  <si>
    <t>1700016088</t>
  </si>
  <si>
    <t>1700024146</t>
  </si>
  <si>
    <t>1611016081</t>
  </si>
  <si>
    <t>Nizar Robbani</t>
  </si>
  <si>
    <t>1711016099</t>
  </si>
  <si>
    <t>Hindriyati Muhamat</t>
  </si>
  <si>
    <t>1700013247</t>
  </si>
  <si>
    <t>Nofal Bowo Pangestu</t>
  </si>
  <si>
    <t>1500003030</t>
  </si>
  <si>
    <t>Ahmad Rizki Saputra</t>
  </si>
  <si>
    <t>1711027034</t>
  </si>
  <si>
    <t>L.R.Uday Zia,Ulhaq</t>
  </si>
  <si>
    <t>1700027022</t>
  </si>
  <si>
    <t>Pratiwi Indah Pangesti</t>
  </si>
  <si>
    <t>1511009040</t>
  </si>
  <si>
    <t>Resmadara Sekar Ayu Delfia</t>
  </si>
  <si>
    <t>1700013131</t>
  </si>
  <si>
    <t>Airlangga Convention Center (ACC) Kampus C Universitas Airlangga</t>
  </si>
  <si>
    <t>8 s.d. 16 September 2018</t>
  </si>
  <si>
    <t>Kejuaraan Airlangga Tapak Suci University Open Internasional Championship</t>
  </si>
  <si>
    <t>Universitas Airlangga</t>
  </si>
  <si>
    <t>9 s.d. 16 September 2018</t>
  </si>
  <si>
    <t>10 s.d. 16 September 2018</t>
  </si>
  <si>
    <t>11 s.d. 16 September 2018</t>
  </si>
  <si>
    <t>12 s.d. 16 September 2018</t>
  </si>
  <si>
    <t>13 s.d. 16 September 2018</t>
  </si>
  <si>
    <t>14 s.d. 16 September 2018</t>
  </si>
  <si>
    <t>15 s.d. 16 September 2018</t>
  </si>
  <si>
    <t>16 s.d. 16 September 2018</t>
  </si>
  <si>
    <t>17 s.d. 16 September 2018</t>
  </si>
  <si>
    <t>18 s.d. 16 September 2018</t>
  </si>
  <si>
    <t>19 s.d. 16 September 2018</t>
  </si>
  <si>
    <t>Agtari Dwi Utami</t>
  </si>
  <si>
    <t>Universitas Negeri Jakarta</t>
  </si>
  <si>
    <t>9 s.d. 10 Agustus 2018</t>
  </si>
  <si>
    <t xml:space="preserve">Lomba Karya Tulis Ilmiah </t>
  </si>
  <si>
    <t>Wika G. Wulandari</t>
  </si>
  <si>
    <t>Peserta Pengabdian INAVIS "Nusantara Mengabdi"#3</t>
  </si>
  <si>
    <t>INAVIS</t>
  </si>
  <si>
    <t>Rote Ndao, NTT</t>
  </si>
  <si>
    <t>25-30 Juni 2018</t>
  </si>
  <si>
    <t>Student Exchange at Hungkuang University, Taiwan</t>
  </si>
  <si>
    <t>HKU -KUI UAD</t>
  </si>
  <si>
    <t>Taiwan</t>
  </si>
  <si>
    <t>Agustus-Desember 2018</t>
  </si>
  <si>
    <t>scholarship fund</t>
  </si>
  <si>
    <t>iFINOG 2018</t>
  </si>
  <si>
    <t>University Malaysia Pahang</t>
  </si>
  <si>
    <t>Arifan Qorrib Marto Raharjo</t>
  </si>
  <si>
    <t>Bronze Medal</t>
  </si>
  <si>
    <t>Ikhsanun Maulida</t>
  </si>
  <si>
    <t>Endah Ariyanti</t>
  </si>
  <si>
    <t>Fitriadi Nur Alfakhry</t>
  </si>
  <si>
    <t>Kejuaraan Taekwondo Piala Rektor</t>
  </si>
  <si>
    <t>UPN Surabaya</t>
  </si>
  <si>
    <t>Surabaya</t>
  </si>
  <si>
    <t>23-26 September 2018</t>
  </si>
  <si>
    <t>Olahraga</t>
  </si>
  <si>
    <t>Gold medal</t>
  </si>
  <si>
    <t>Kejuaraan Taekwondo Piala Walikota</t>
  </si>
  <si>
    <t>Pemkot Yogyakarta</t>
  </si>
  <si>
    <t>Yogyakarta</t>
  </si>
  <si>
    <t>21-23 September 2018</t>
  </si>
  <si>
    <t>SHELTON FESTIVAL 3.0 2018</t>
  </si>
  <si>
    <t>FPEB UPI</t>
  </si>
  <si>
    <t>Fakultas Pendidikan Ekonomi dan Bisnis Universitas Pendidikan Indonesia Bandung</t>
  </si>
  <si>
    <t>NASIONAL</t>
  </si>
  <si>
    <t>LTI PROGRAM ZAKAT</t>
  </si>
  <si>
    <t>SHELTON FESTIVAL 3.0  2018</t>
  </si>
  <si>
    <t>LKTI N</t>
  </si>
  <si>
    <t>FEB UHAMKA</t>
  </si>
  <si>
    <t>harapan 1</t>
  </si>
  <si>
    <t>Lomba Poster dan Essay</t>
  </si>
  <si>
    <t>BEM FT UNISBA</t>
  </si>
  <si>
    <t>Fakultas Teknik UNISBA</t>
  </si>
  <si>
    <t>01-11 Agustus 2018</t>
  </si>
  <si>
    <t>LOMBA ESSAY</t>
  </si>
  <si>
    <t>PEKSIMIDA XIV</t>
  </si>
  <si>
    <t>BPSMI DIY</t>
  </si>
  <si>
    <t>UAD YOGYAKARTA</t>
  </si>
  <si>
    <t>REGIONAL</t>
  </si>
  <si>
    <t xml:space="preserve">LOMBA BACA PUISI </t>
  </si>
  <si>
    <t>Bayu Aji Setiawan</t>
  </si>
  <si>
    <t>Peksimida DIY</t>
  </si>
  <si>
    <t>Universitas Ahmad Dahlan</t>
  </si>
  <si>
    <t xml:space="preserve"> 7 September 2018</t>
  </si>
  <si>
    <t>Harapan 2</t>
  </si>
  <si>
    <t>Regional DIY</t>
  </si>
  <si>
    <t>Rita Wahyu Nurdayanti</t>
  </si>
  <si>
    <t>Amalia Ngazimah</t>
  </si>
  <si>
    <t>Fathurahman Ramadhan</t>
  </si>
  <si>
    <t>Galih Irvananda</t>
  </si>
  <si>
    <t>Dwi Rahayu Susilawati</t>
  </si>
  <si>
    <t>Wedharingtyas S P</t>
  </si>
  <si>
    <t>Indah Arohmawati</t>
  </si>
  <si>
    <t>PIMNAS 31</t>
  </si>
  <si>
    <t>Belmawa Ristekdikti</t>
  </si>
  <si>
    <t>UNY</t>
  </si>
  <si>
    <t>28 Agustus 2018-2 September 2018</t>
  </si>
  <si>
    <t>Finalis</t>
  </si>
  <si>
    <t>29 Agustus 2018-2 September 2018</t>
  </si>
  <si>
    <t>30 Agustus 2018-2 September 2018</t>
  </si>
  <si>
    <t>Rufi Said</t>
  </si>
  <si>
    <t>31 Agustus 2018-2 September 2018</t>
  </si>
  <si>
    <t>Tim Futsal Pendidikan Biologi</t>
  </si>
  <si>
    <t>Turnamen Futsal Se-DIY</t>
  </si>
  <si>
    <t>FMIPA  UAD</t>
  </si>
  <si>
    <t>Tifosi Futsal Yogyakarta</t>
  </si>
  <si>
    <t>1-2 September 2018</t>
  </si>
  <si>
    <t>SEA TEACHER</t>
  </si>
  <si>
    <t>The Southeast Asian Ministers of Education Organization (SEAMEO)</t>
  </si>
  <si>
    <t>Thailan (Valaya Alongkorn Rajabhat University Demontration school)</t>
  </si>
  <si>
    <t xml:space="preserve">31 Juli  - 29 Agustus 2018 </t>
  </si>
  <si>
    <t>Delegasi Calon Guru Tingkat ASIA</t>
  </si>
  <si>
    <t>Dwi Gigih Laksamana Gading Praja</t>
  </si>
  <si>
    <t>Taekwondo UPN CUP Surabaya Open</t>
  </si>
  <si>
    <t>Gaguh Pratama Gading Praja</t>
  </si>
  <si>
    <t>Kejuaraan Nasional Walikota CUP IV Tangerang Shorinji Kempo</t>
  </si>
  <si>
    <t>Walikota Tangerang</t>
  </si>
  <si>
    <t>Tangerang</t>
  </si>
  <si>
    <t>Kejuaraan Nasional Shorinji Kempo Antar Kota Mangupura</t>
  </si>
  <si>
    <t>Bupati Bali</t>
  </si>
  <si>
    <t>Bali</t>
  </si>
  <si>
    <t>Mariana Permata Saputri</t>
  </si>
  <si>
    <t>Milad RS PKU Muhammadiyah Yogyakarta</t>
  </si>
  <si>
    <t xml:space="preserve">PKU Muhammadiyah </t>
  </si>
  <si>
    <t xml:space="preserve">Juara 2 Kaligrafi </t>
  </si>
  <si>
    <t>Sharqun Festival</t>
  </si>
  <si>
    <t>FAI UAD</t>
  </si>
  <si>
    <t>UAD</t>
  </si>
  <si>
    <t>Winda Ayu Wardhani</t>
  </si>
  <si>
    <t>Lomba Milad FAI UAD</t>
  </si>
  <si>
    <t xml:space="preserve">Juara 1 Malika </t>
  </si>
  <si>
    <t>Dwi Isna</t>
  </si>
  <si>
    <t>PEKSIMUDA 2018</t>
  </si>
  <si>
    <t>Kampus 4 UAD</t>
  </si>
  <si>
    <t>14 Juli 2018</t>
  </si>
  <si>
    <t>Lomba Menyanyi Kroncong</t>
  </si>
  <si>
    <t>Dwi Isna, dkk</t>
  </si>
  <si>
    <t>PIMPEL 2018</t>
  </si>
  <si>
    <t>HMPS dan Prodi PG PAUD FKIP UMS</t>
  </si>
  <si>
    <t>Gedung Auditorium UMS</t>
  </si>
  <si>
    <t>Regional Sejawa dan DIY</t>
  </si>
  <si>
    <t>Lomba Tari</t>
  </si>
  <si>
    <t>Maulida</t>
  </si>
  <si>
    <t>Juara Harapan 1</t>
  </si>
  <si>
    <t>Lomba Mendongeng</t>
  </si>
  <si>
    <t xml:space="preserve">Biwi Faiza Tu Zulaikha Yusuf Syah </t>
  </si>
  <si>
    <t xml:space="preserve">Lomba Debat Nasional </t>
  </si>
  <si>
    <t>Himpunan Mahasiswa BidikMisi (HIMABIM) UIN Alauddin Makassar</t>
  </si>
  <si>
    <t xml:space="preserve">UIN Alauddin Makassar </t>
  </si>
  <si>
    <t xml:space="preserve">23-27 September 2018 </t>
  </si>
  <si>
    <t xml:space="preserve">Akademik </t>
  </si>
  <si>
    <t xml:space="preserve">Nasional </t>
  </si>
  <si>
    <t xml:space="preserve">Yasir Marzuqi </t>
  </si>
  <si>
    <t xml:space="preserve">Lomba Short Movie Competition (SMC) Sriwijaya </t>
  </si>
  <si>
    <t>Fakultas Ekonomi Universitas  Sriwijaya</t>
  </si>
  <si>
    <t xml:space="preserve">Universitas Sriwijaya </t>
  </si>
  <si>
    <t>15-18 September 2018</t>
  </si>
  <si>
    <t>Juara II</t>
  </si>
  <si>
    <t xml:space="preserve">Farida </t>
  </si>
  <si>
    <t xml:space="preserve">Lomba Esai Nasional </t>
  </si>
  <si>
    <t xml:space="preserve">Widy Aditya </t>
  </si>
  <si>
    <t>LKTI Bidang Studi Kimia XIV</t>
  </si>
  <si>
    <t>HMKI-FMIPA Universitas Tanjungpura</t>
  </si>
  <si>
    <t>Universitas Tanjungpura Pontianak</t>
  </si>
  <si>
    <t>10-11 Maret 2018</t>
  </si>
  <si>
    <t xml:space="preserve">Aji Ridho Pangestu </t>
  </si>
  <si>
    <t>Lomba Karya Tulis Ilmiah 2018</t>
  </si>
  <si>
    <t>FKIP UMM</t>
  </si>
  <si>
    <t>Universitas Muhammadiyah Malang</t>
  </si>
  <si>
    <t>Februari 2018</t>
  </si>
  <si>
    <t>Semi Finalis</t>
  </si>
  <si>
    <t xml:space="preserve">Raifa Tryas Shara </t>
  </si>
  <si>
    <t>Lia Septianingsih</t>
  </si>
  <si>
    <t>Adi Gilang R</t>
  </si>
  <si>
    <t>Lomba Mobil Reaksi Kimia</t>
  </si>
  <si>
    <t>CHEM E-CAR HIMATEKK FTI-ITS</t>
  </si>
  <si>
    <t xml:space="preserve">Institut Teknologi Sepuluh November </t>
  </si>
  <si>
    <t>22-25 Maret 2018</t>
  </si>
  <si>
    <t xml:space="preserve">Amanatul Lailiyah </t>
  </si>
  <si>
    <t xml:space="preserve">Hanifah Zahro </t>
  </si>
  <si>
    <t>M.Eko Yunianto</t>
  </si>
  <si>
    <t>Widy Aditya</t>
  </si>
  <si>
    <t>Siti Nurkhopipah</t>
  </si>
  <si>
    <t>Explosion of Chemical Engineering Study Activities EXCESS) 2018</t>
  </si>
  <si>
    <t>HIMATEMIA- FT Universitas Lampung</t>
  </si>
  <si>
    <t>Universitas Lampung</t>
  </si>
  <si>
    <t>12 -15 April 2018</t>
  </si>
  <si>
    <t>Arpan Efendi</t>
  </si>
  <si>
    <t xml:space="preserve">Ika Novitariny </t>
  </si>
  <si>
    <t xml:space="preserve">Zalfa Imari S </t>
  </si>
  <si>
    <t>LKTI</t>
  </si>
  <si>
    <t>International Festival of Innovation on Green Technology (i-FINOG) 2018</t>
  </si>
  <si>
    <t>20-22 April 2018</t>
  </si>
  <si>
    <t>Best ECO FRIEANDLY</t>
  </si>
  <si>
    <t xml:space="preserve">Zen Adi Laksana </t>
  </si>
  <si>
    <t>Peraih Gold Medal</t>
  </si>
  <si>
    <t>Aji Ridho Pangestu</t>
  </si>
  <si>
    <t>National Conference Research and Innovation Call for Paper</t>
  </si>
  <si>
    <t>LSO HIPOTESA Fakultas Pertanian - Peternakan UMM</t>
  </si>
  <si>
    <t>4 Mei 2018</t>
  </si>
  <si>
    <t>Peneliti Muda</t>
  </si>
  <si>
    <t xml:space="preserve">Mar’arul Husna </t>
  </si>
  <si>
    <t>Awardee of HKTI INNOVATION AWARD 2018</t>
  </si>
  <si>
    <t>Asian Agriculture &amp; Food Forum (ASAFF) 2018</t>
  </si>
  <si>
    <t>28-30 Juni 2018</t>
  </si>
  <si>
    <t>Young Innovator</t>
  </si>
  <si>
    <t>Lomba Pameran Kewirausahaan</t>
  </si>
  <si>
    <t>Lomba Pendamping PIMNAS ke-31 Tahun 2018</t>
  </si>
  <si>
    <t>Universitas Negeri Yogyakarta</t>
  </si>
  <si>
    <t>30 - 31 Agustus 2018</t>
  </si>
  <si>
    <t xml:space="preserve">Hanna Amry Solikhati </t>
  </si>
  <si>
    <t>International Forum for Future Leaders</t>
  </si>
  <si>
    <t>KBRI dan Universiti of Malaya</t>
  </si>
  <si>
    <t>Malaysia</t>
  </si>
  <si>
    <t>3-5 Juli 2018</t>
  </si>
  <si>
    <t>akademik</t>
  </si>
  <si>
    <t>Preseter</t>
  </si>
  <si>
    <t>Winda Eka Pahla Ayuningtyas</t>
  </si>
  <si>
    <t>Global Ideapreneur Week</t>
  </si>
  <si>
    <t>Cyberjaya</t>
  </si>
  <si>
    <t>3-5 April 2018</t>
  </si>
  <si>
    <t>Juara Dua</t>
  </si>
  <si>
    <t xml:space="preserve">Iryadi </t>
  </si>
  <si>
    <t>3-5 April 2019</t>
  </si>
  <si>
    <t xml:space="preserve">Kristiyanto </t>
  </si>
  <si>
    <t>Kalimantan Open Debate</t>
  </si>
  <si>
    <t>Universitas Lambung Mangkurat Banjarmasin Kalsel</t>
  </si>
  <si>
    <t>Kalimantan Selatan</t>
  </si>
  <si>
    <t>15-16 September 2018</t>
  </si>
  <si>
    <t>Luqman Hakim</t>
  </si>
  <si>
    <t>Lomba Citizen Journalism</t>
  </si>
  <si>
    <t>RB TV</t>
  </si>
  <si>
    <t>20 Agustus 2018</t>
  </si>
  <si>
    <t>Gelar Teknologi Kimia (GTK</t>
  </si>
  <si>
    <t>12 - 15 Oktober 2018</t>
  </si>
  <si>
    <t>Interfaculty of Medicine Scientifiv Competition</t>
  </si>
  <si>
    <t>Universitas Islam Indonesia</t>
  </si>
  <si>
    <t>Fakultas Kedokteran Universitas Islam Indonesia</t>
  </si>
  <si>
    <t>21 - 22 Juli 2018</t>
  </si>
  <si>
    <t>Kompetisi Farmasi Seluruh Indonesia (KOFEIN)</t>
  </si>
  <si>
    <t>Fakultas Farmasi Universitas Airlangga</t>
  </si>
  <si>
    <t>12 -13 Februari 2018</t>
  </si>
  <si>
    <t>Abiyyu Dzikri A</t>
  </si>
  <si>
    <t>Esai Online Nasional</t>
  </si>
  <si>
    <t>Ikatan Keluarga Mahasiswa Bidik Misi Universitas Negeri Makasar</t>
  </si>
  <si>
    <t>Universitas Negeri Makasar</t>
  </si>
  <si>
    <t>Muhammad Reza Agusti</t>
  </si>
  <si>
    <t>Lomba Karya Tulis Ilmiah Nasional 2018 Tingkat Mahasiswa Se-Indonesia</t>
  </si>
  <si>
    <t>Himpunan Mahasiswa Pendidikan Fisika Universitas Lambung Mangkurat</t>
  </si>
  <si>
    <t>Universitas Lambung Mangkurat</t>
  </si>
  <si>
    <t>23 Maret 2018</t>
  </si>
  <si>
    <t>Harapan 1</t>
  </si>
  <si>
    <t>Ilham Bintang Agung</t>
  </si>
  <si>
    <t>The 4th KIME on Ideas Competition</t>
  </si>
  <si>
    <t>Universitas Negeri Semarang</t>
  </si>
  <si>
    <t>8 Agustus 2018</t>
  </si>
  <si>
    <t>Nadia Miftahul Jannah</t>
  </si>
  <si>
    <t>Imatekta Creative Agricultural Engineering Competiton 2018</t>
  </si>
  <si>
    <t>Fakultas Teknologi Pertanian Universitas Jember</t>
  </si>
  <si>
    <t>Universitas Jember</t>
  </si>
  <si>
    <t>3 - 4 Maret 2018</t>
  </si>
  <si>
    <t>LKTIN Chemical Expo</t>
  </si>
  <si>
    <t>Himpunan Mahasiswa Jurusan Kimia FMIPA Universitas Negeri Medan</t>
  </si>
  <si>
    <t>FMIPA Universitas Negeri Medan</t>
  </si>
  <si>
    <t>26 Februari 2018</t>
  </si>
  <si>
    <t>Becky Berliana Pradina</t>
  </si>
  <si>
    <t>Yusa Ristiawati</t>
  </si>
  <si>
    <t>Olimpiade Farmasi Indonesia PHARMACITO 2018</t>
  </si>
  <si>
    <t>Fakultas Kedokteran dan Ilmu Kesehatan Universitas Muhammadiyah Yogyakarta</t>
  </si>
  <si>
    <t>Universitas Muhammadiyah Yogyakarta</t>
  </si>
  <si>
    <t>26 - 28 April 2018</t>
  </si>
  <si>
    <t>Akbar Rino Pamuladiman</t>
  </si>
  <si>
    <t xml:space="preserve">LKTI Nasional Prescription </t>
  </si>
  <si>
    <t xml:space="preserve">Universitas Hasanudin </t>
  </si>
  <si>
    <t>13 - 15 April 2018</t>
  </si>
  <si>
    <t>LKTI Nsional Optimalisasi Sumber Daya Alam</t>
  </si>
  <si>
    <t>Desty Restia Rahmawati</t>
  </si>
  <si>
    <t>LKTI Nasional Mahasiswa Nanoteknologi Exces</t>
  </si>
  <si>
    <t>Universitas Negeri Lampung</t>
  </si>
  <si>
    <t>Lomba Esai Nasional Mahasiswa Kedokteran Intermedisco</t>
  </si>
  <si>
    <t>6 - 8 Juli 2018</t>
  </si>
  <si>
    <t>National Avicena Competition 2018</t>
  </si>
  <si>
    <t>Jurusan Farmasi Fakultas MIPA Universitas Udayana</t>
  </si>
  <si>
    <t>Universitas Udayana</t>
  </si>
  <si>
    <t>26 Agustus 2018</t>
  </si>
  <si>
    <t>Haraoan 2</t>
  </si>
  <si>
    <t>Joko Rianto</t>
  </si>
  <si>
    <t>Liga Mahasiswa (Lima) Badminton Kaskus Central Java and Special Region of Yogyakarta Conference (CJYC)-Yogyakarta Subconference 2018</t>
  </si>
  <si>
    <t>Instiper Yogyakarta</t>
  </si>
  <si>
    <t>Graha Instiper Yogyakarta</t>
  </si>
  <si>
    <t>11 sd 17 April 2018</t>
  </si>
  <si>
    <t>Juara 2 Ganda Campuran</t>
  </si>
  <si>
    <t>Juara 2 Beregu Putra</t>
  </si>
  <si>
    <t>20 sd 22 April 2018</t>
  </si>
  <si>
    <t>Fajar Kurniawan</t>
  </si>
  <si>
    <t>Moh. Rifki Nurhakim</t>
  </si>
  <si>
    <t>Ahmad Geri</t>
  </si>
  <si>
    <t>Cahaya Annisa Fathonah</t>
  </si>
  <si>
    <t>Eva Anisa Mayasita</t>
  </si>
  <si>
    <t>Edo Dwi Atmojo</t>
  </si>
  <si>
    <t>Syukron Anas</t>
  </si>
  <si>
    <t>The International Students Contest on Autonomous Surface Vehicle (ASV) and Controlled Logistic Vehicle</t>
  </si>
  <si>
    <t xml:space="preserve">Khon Kaen University </t>
  </si>
  <si>
    <t>20 sd 26 Agustus 2018</t>
  </si>
  <si>
    <t>Best Design</t>
  </si>
  <si>
    <t>Ekky Armandi</t>
  </si>
  <si>
    <t>Faris Al-Auzi</t>
  </si>
  <si>
    <t>Raifa Tryas Shara</t>
  </si>
  <si>
    <t>Vernandi Yusuf</t>
  </si>
  <si>
    <t>Agung Room, Inna Grand Bali Beach Hotel</t>
  </si>
  <si>
    <t>17 s.d. 22 September 2018</t>
  </si>
  <si>
    <t>Kompetisi Kreativitas Mahasiswa tingkat Internasional (International  Young Innovator Award)</t>
  </si>
  <si>
    <t>INNOPA</t>
  </si>
  <si>
    <t xml:space="preserve">Juara 2 </t>
  </si>
  <si>
    <t>Mara'atul Husna</t>
  </si>
  <si>
    <t>Yenny Rahmawati</t>
  </si>
  <si>
    <t>Ponco Sukaswanto</t>
  </si>
  <si>
    <t>Vivi Amelia Ervanda</t>
  </si>
  <si>
    <t>Pengadilan Negeri Jakarta dan UNIKA Atma Jaya</t>
  </si>
  <si>
    <t>23 s.d. 25 Februari 2018 dan 6 s.d. 8 April 2018</t>
  </si>
  <si>
    <t>Kompetisi Peradilan Semu tingkat Nasional</t>
  </si>
  <si>
    <t>UNIKA Atma Jaya</t>
  </si>
  <si>
    <t>Xinca Aiden Hamdani</t>
  </si>
  <si>
    <t>Pengadilan Negeri Jakarta Pusat</t>
  </si>
  <si>
    <t>7 s.d. 8 April 2018</t>
  </si>
  <si>
    <t>Alfiandan Susilo Aji</t>
  </si>
  <si>
    <t>1500025032</t>
  </si>
  <si>
    <t>15 s.d. 21 Oktober 2018</t>
  </si>
  <si>
    <t>PEKSIMINAS</t>
  </si>
  <si>
    <t>DITJENBELMAWA KEMRISTEK DIKTI</t>
  </si>
  <si>
    <t>Tedy Febriyadi</t>
  </si>
  <si>
    <t>Teater Lt 4 Gedung Fakultas Syariah dan Hukum UIN Syarif Hidayatullah Jakarta</t>
  </si>
  <si>
    <t>14 s.d. 15  Oktober 2018</t>
  </si>
  <si>
    <t>Lomba Esay HEKSAGONAL</t>
  </si>
  <si>
    <t>UIN Syarif Hidayatullah Jakarta</t>
  </si>
  <si>
    <t>Kampus C STIE-SMIK MIKROSKIL Medan</t>
  </si>
  <si>
    <t>26 Mei 2018</t>
  </si>
  <si>
    <t xml:space="preserve">Innovative Application Isea Exhibition </t>
  </si>
  <si>
    <t>STIE-SMIK MIKROSKIL Medan</t>
  </si>
  <si>
    <t>Widiya Safitri BR Sihombing</t>
  </si>
  <si>
    <t>Nadia Putri Cahyani</t>
  </si>
  <si>
    <t>Hotel Grand Inna Bali Beach Sanur</t>
  </si>
  <si>
    <t>18 s.d. 23 September 2018</t>
  </si>
  <si>
    <t xml:space="preserve">International Young Inventors Award </t>
  </si>
  <si>
    <t>Jihad Rahmawan</t>
  </si>
  <si>
    <t>M. Kamaludin</t>
  </si>
  <si>
    <t>1400022053</t>
  </si>
  <si>
    <t>iFINOG</t>
  </si>
  <si>
    <t>Iqbalul Faiq Hatta</t>
  </si>
  <si>
    <t>Anggit Pamungkas</t>
  </si>
  <si>
    <t>Universitas PGRI Semarang</t>
  </si>
  <si>
    <t>16 s.d. 18 April 2018</t>
  </si>
  <si>
    <t>KRI Regional 3</t>
  </si>
  <si>
    <t>Ahmad Sopi Samosir</t>
  </si>
  <si>
    <t>Irmawan Anang Maulana</t>
  </si>
  <si>
    <t>Ahmad Imam Bardani</t>
  </si>
  <si>
    <t>Ibnu Rifajar</t>
  </si>
  <si>
    <t>Novia  kintan Hapsari</t>
  </si>
  <si>
    <t>Syantikara Youth Center</t>
  </si>
  <si>
    <t>8 s.d. 10 November 2018</t>
  </si>
  <si>
    <t>Lomba Paduan Suara Universitas Gadjah Mada</t>
  </si>
  <si>
    <t>Universitas Gadjah Mada</t>
  </si>
  <si>
    <t>Eko Andrianto</t>
  </si>
  <si>
    <t>Bekti Tri Utomo</t>
  </si>
  <si>
    <t>Nabilla  Adhe Najhib</t>
  </si>
  <si>
    <t>Nurul Lutfiah Arum Safitri</t>
  </si>
  <si>
    <t>1700010193</t>
  </si>
  <si>
    <t>Fathul Mu'min</t>
  </si>
  <si>
    <t>1700010118</t>
  </si>
  <si>
    <t>Syamsa Novita Dewi</t>
  </si>
  <si>
    <t>Mira Annisa Haivani</t>
  </si>
  <si>
    <t>Annesya  Azzah Fatihah Putri</t>
  </si>
  <si>
    <t>Zulfa Aqnia Rahma</t>
  </si>
  <si>
    <t>M.  Azyadi</t>
  </si>
  <si>
    <t>Ari Rizki Hamdani</t>
  </si>
  <si>
    <t>Aem Ismail</t>
  </si>
  <si>
    <t>Anggina Frezky Harahap</t>
  </si>
  <si>
    <t>Indra Lesmana</t>
  </si>
  <si>
    <t>Emil Ferdinan Akbar</t>
  </si>
  <si>
    <t>Danang  Setyawan</t>
  </si>
  <si>
    <t>Ema Zuhroh Khulaidah</t>
  </si>
  <si>
    <t>1500015048</t>
  </si>
  <si>
    <t>Ricky Harytanto</t>
  </si>
  <si>
    <t>Rio Pebrian</t>
  </si>
  <si>
    <t>Dayanti</t>
  </si>
  <si>
    <t>Ike Sulistiana</t>
  </si>
  <si>
    <t>Afrida Sefri Prasetyowati</t>
  </si>
  <si>
    <t>Salsabila Fitriana</t>
  </si>
  <si>
    <t>Retno Agustini</t>
  </si>
  <si>
    <t>Nurina Handayani</t>
  </si>
  <si>
    <t>Putri Kusuma  Wardiani</t>
  </si>
  <si>
    <t>Shanaz  Sekar  Sitoresmi</t>
  </si>
  <si>
    <t>Nadya Rahmawati</t>
  </si>
  <si>
    <t>Widodo Pamungkas</t>
  </si>
  <si>
    <t>Ginanjar Syahrul Barkah</t>
  </si>
  <si>
    <t>M.  Satrio Aji</t>
  </si>
  <si>
    <t>Delsazalzia Oktalifazir</t>
  </si>
  <si>
    <t>Emilia Nurpitasari</t>
  </si>
  <si>
    <t>UNS Surakarta</t>
  </si>
  <si>
    <t>Lomba Bimbingan Kelompok Guidance and Counseling Project</t>
  </si>
  <si>
    <t>UPI Bandung</t>
  </si>
  <si>
    <t>The 2nd International Conference on History Education 2018</t>
  </si>
  <si>
    <t>Auditorium Universitas Pendidikan Indonesia</t>
  </si>
  <si>
    <t>Presenter</t>
  </si>
  <si>
    <t>Auditorium Lt 09 Gedung LP3M UNESA Kampus Lidah Wetan Surabaya</t>
  </si>
  <si>
    <t>6 Oktober 2018</t>
  </si>
  <si>
    <t>Seminar Nasional Bimbingan &amp; Konseling</t>
  </si>
  <si>
    <t>Pemakalah</t>
  </si>
  <si>
    <t>Auditorium Driyarkara Kampus 2 Universitas Santa Dharma</t>
  </si>
  <si>
    <t>13 Oktober 2018</t>
  </si>
  <si>
    <t>Seminar Nasional FKIP</t>
  </si>
  <si>
    <t>Universitas Santa Dharma</t>
  </si>
  <si>
    <t>Universitas Negeri Surabaya</t>
  </si>
  <si>
    <t>Auditorium Universitas Muhammadiyah Magelang</t>
  </si>
  <si>
    <t xml:space="preserve"> Universitas Muhammadiyah Magelang</t>
  </si>
  <si>
    <t>25 Agustus 2018</t>
  </si>
  <si>
    <t>Seminar Nasional dan Call for Paper</t>
  </si>
  <si>
    <t>Universitas Hasanuddin Makassar</t>
  </si>
  <si>
    <t>13 s.d. 15 April 2018</t>
  </si>
  <si>
    <t>Pharmaceutical Science &amp; Research Competition (PRESCRIPTION)</t>
  </si>
  <si>
    <t>1 Januari s.d. 16 Maret 2018</t>
  </si>
  <si>
    <t>Pekan Essay Nasional Online Himapik (PENA OLIMPIK)</t>
  </si>
  <si>
    <t xml:space="preserve">Pilmapres </t>
  </si>
  <si>
    <t>Lembaga Layanan Pendidikan Tinggi (LLPT) Wilayah 5</t>
  </si>
  <si>
    <t>LLPT Wilayah 5</t>
  </si>
  <si>
    <t>Lokal DIY</t>
  </si>
  <si>
    <t>Sekretariat HKTI Menteng Jakarta</t>
  </si>
  <si>
    <t>21 s.d. 23 Juli 2018</t>
  </si>
  <si>
    <t>HKTI Innovation Award 2018</t>
  </si>
  <si>
    <t>Himpunan Kerukunan Tani Indonesia</t>
  </si>
  <si>
    <t>22 s.d. 23 Juli 2018</t>
  </si>
  <si>
    <t>HKTI Innovation Award 2019</t>
  </si>
  <si>
    <t>23 s.d. 23 Juli 2018</t>
  </si>
  <si>
    <t>HKTI Innovation Award 2020</t>
  </si>
  <si>
    <t>24 s.d. 23 Juli 2018</t>
  </si>
  <si>
    <t>HKTI Innovation Award 2021</t>
  </si>
  <si>
    <t>Rifa Atul Hanifa</t>
  </si>
  <si>
    <t>25 s.d. 23 Juli 2018</t>
  </si>
  <si>
    <t>HKTI Innovation Award 2022</t>
  </si>
  <si>
    <t>Auditorium Badan Penelitian Daerah Sragen</t>
  </si>
  <si>
    <t>Krenova</t>
  </si>
  <si>
    <t>Badan Penelitian Daerah dan Pemerintah Kabupaten Sragen</t>
  </si>
  <si>
    <t>Anjaz Tika Galuh</t>
  </si>
  <si>
    <t>28 s.d. 31 Agustus 2018</t>
  </si>
  <si>
    <t>Lomba Pendamping PIMNAS Kewirausahaan</t>
  </si>
  <si>
    <t>Ahmad Yogaswara</t>
  </si>
  <si>
    <t>Jogja City Mall Jogjakarta</t>
  </si>
  <si>
    <t>25 s.d. 28 Oktober 2018</t>
  </si>
  <si>
    <t xml:space="preserve">Inovator Inovasi Indonesia Expo (I3E) Kursi Roda kendali Sarung Tangan Pintar (KUDA SARPIN) </t>
  </si>
  <si>
    <t>RISTEKDIKTI &amp; Big Daddy Production</t>
  </si>
  <si>
    <t>Iqbal Cahya Kurniawan</t>
  </si>
  <si>
    <t>Muhammad Annas S</t>
  </si>
  <si>
    <t>ITS Surabaya</t>
  </si>
  <si>
    <t>31 Oktober, 1, 2, 3 November 2018</t>
  </si>
  <si>
    <t xml:space="preserve">GEMASTIK 11 Kursi Roda kendali Sarung Tangan Pintar (KUDA SARPIN) </t>
  </si>
  <si>
    <t>ITS &amp; RISTEKDIKTI</t>
  </si>
  <si>
    <t>Tedi Rustandi</t>
  </si>
  <si>
    <t>-</t>
  </si>
  <si>
    <t>September s.d. Desember 2018</t>
  </si>
  <si>
    <t>Lomba Essay Competition EDConex</t>
  </si>
  <si>
    <t>EDConex</t>
  </si>
  <si>
    <t>Yasir Marzuki</t>
  </si>
  <si>
    <t>1500009003</t>
  </si>
  <si>
    <t>18 s.d. 20 Oktober 2018</t>
  </si>
  <si>
    <t>Lomba Karya Tulis Ilmiah FIP on Oktober 2018</t>
  </si>
  <si>
    <t>Juara Harapan 2</t>
  </si>
  <si>
    <t>Muhammad Taffani Kusumawardana</t>
  </si>
  <si>
    <t>Hanifah</t>
  </si>
  <si>
    <t>Maulan Aziz Syafii</t>
  </si>
  <si>
    <t>Lathief Viana Saryhaque Hadyyuwono</t>
  </si>
  <si>
    <t>Nila Wati</t>
  </si>
  <si>
    <t>Boon Khum Rat Bum Rung School, Pathumthani</t>
  </si>
  <si>
    <t>1 s.d. 28 Agustus 2018</t>
  </si>
  <si>
    <t>6th batch of Pre-Service Student Teacher Exchange in Southeast Asia</t>
  </si>
  <si>
    <t>Student Exchange</t>
  </si>
  <si>
    <t>Valaya Alongkorn Rajabhat University</t>
  </si>
  <si>
    <t>31 July s.d. 29 Agustus 2018</t>
  </si>
  <si>
    <t>Sea Teacher Pre-Service Teacher Education Student Exchange in Southeast Asia</t>
  </si>
  <si>
    <t>Universiti Teknologi Mara Pahang, Malaysia</t>
  </si>
  <si>
    <t>11 s.d. 14 Mei 2018</t>
  </si>
  <si>
    <t>Students Internationalization Program Between UiTM Pahang &amp; Universitas Ahmad Dahlan</t>
  </si>
  <si>
    <t>Student Internalization Program</t>
  </si>
  <si>
    <t>Catur Yustika Melati</t>
  </si>
  <si>
    <t>Kampus C Universitas Sultan Ageng Tirtayasa</t>
  </si>
  <si>
    <t>3 s.d. 5 Mei 2018</t>
  </si>
  <si>
    <t>Lomba Karya Tulis Ilmiah Nasional HARDIKNAS</t>
  </si>
  <si>
    <t>Universitas Sultan Ageng Tirtayasa</t>
  </si>
  <si>
    <t>Ifta Firdausa Nuzula</t>
  </si>
  <si>
    <t>Waseda University Tokyo Japan</t>
  </si>
  <si>
    <t>22 s.d. 24 Agustus 2018</t>
  </si>
  <si>
    <t>International Conference on Education &amp; Learning</t>
  </si>
  <si>
    <t>Waseda University</t>
  </si>
  <si>
    <t>Langkawi, Kedah, Malaysia</t>
  </si>
  <si>
    <t>5 s.d. 7 April 2018</t>
  </si>
  <si>
    <t>International Exchange Student Summer Camp 2018</t>
  </si>
  <si>
    <t>Universiti Utara Malaysia</t>
  </si>
  <si>
    <t>Dwi Irma Mutia</t>
  </si>
  <si>
    <t>Sydney, Australia</t>
  </si>
  <si>
    <t>19 s.d. 22 juni 2018</t>
  </si>
  <si>
    <t>Xchange International Youth Summit 2018</t>
  </si>
  <si>
    <t>Founder of Hamada Foundation</t>
  </si>
  <si>
    <t>UHAMKA Jakarta</t>
  </si>
  <si>
    <t>10 s.d. 11 Agustus 2018</t>
  </si>
  <si>
    <t>UHAMKA</t>
  </si>
  <si>
    <t>Muhammadiyah International Conference on Health and Pharmaceutical Development Current Innovation in Chronic Diseases Treatment</t>
  </si>
  <si>
    <t>UII Yogyakarta</t>
  </si>
  <si>
    <t>5 s.d. 6 Oktober 2018</t>
  </si>
  <si>
    <t>International Conference on Pharmaceutical Research and Practice</t>
  </si>
  <si>
    <t>28 Agustus 2018</t>
  </si>
  <si>
    <t>Lomba Essay Nasional Pharmacope 2018</t>
  </si>
  <si>
    <t>FMIPA UNS Surakarta</t>
  </si>
  <si>
    <t>Universitas Mataram</t>
  </si>
  <si>
    <t>22 s.d. 25 November 2018</t>
  </si>
  <si>
    <t>Lomba Karya Tulis Ilmiah Nasional Chemistry in Festival 2018</t>
  </si>
  <si>
    <t>Universitas Andalas</t>
  </si>
  <si>
    <t>3 s.d. 5 November 2018</t>
  </si>
  <si>
    <t>Pemilihan Puteri Farmasi indonesia</t>
  </si>
  <si>
    <t>Count of BIDANG</t>
  </si>
  <si>
    <t>Lokal</t>
  </si>
  <si>
    <t>1400003067</t>
  </si>
  <si>
    <t>1500003168</t>
  </si>
  <si>
    <t>1500024071</t>
  </si>
  <si>
    <t>Rezki Ramadani</t>
  </si>
  <si>
    <t>1400003036</t>
  </si>
  <si>
    <t>1400003108</t>
  </si>
  <si>
    <t>1500003060</t>
  </si>
  <si>
    <t>1700003037</t>
  </si>
  <si>
    <t>1600003192</t>
  </si>
  <si>
    <t>1500003117</t>
  </si>
  <si>
    <t>Yunian Angger Pangestu</t>
  </si>
  <si>
    <t>1500003153</t>
  </si>
  <si>
    <t>Nur Fitriyana Dewi</t>
  </si>
  <si>
    <t>1500014020</t>
  </si>
  <si>
    <t>1500014007</t>
  </si>
  <si>
    <t>RezkiI Setiyani</t>
  </si>
  <si>
    <t>1500014017</t>
  </si>
  <si>
    <t>1515014014</t>
  </si>
  <si>
    <t>1500014011</t>
  </si>
  <si>
    <t>Kartikasari Nur Solichah</t>
  </si>
  <si>
    <t>1500014022</t>
  </si>
  <si>
    <t>Fitriadi Nur Al fakhry</t>
  </si>
  <si>
    <t>1500014023</t>
  </si>
</sst>
</file>

<file path=xl/styles.xml><?xml version="1.0" encoding="utf-8"?>
<styleSheet xmlns="http://schemas.openxmlformats.org/spreadsheetml/2006/main">
  <numFmts count="2">
    <numFmt numFmtId="164" formatCode="_(&quot;Rp&quot;* #,##0_);_(&quot;Rp&quot;* \(#,##0\);_(&quot;Rp&quot;* &quot;-&quot;_);_(@_)"/>
    <numFmt numFmtId="165" formatCode="[$-421]dd\ mmmm\ yyyy;@"/>
  </numFmts>
  <fonts count="10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70808"/>
      <name val="Calibri"/>
      <family val="2"/>
      <scheme val="minor"/>
    </font>
    <font>
      <sz val="12"/>
      <color rgb="FF1C20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7" fillId="0" borderId="0" xfId="0" applyNumberFormat="1" applyFont="1" applyAlignment="1">
      <alignment horizontal="left" vertical="center"/>
    </xf>
    <xf numFmtId="165" fontId="7" fillId="0" borderId="3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left" wrapText="1"/>
    </xf>
    <xf numFmtId="0" fontId="1" fillId="3" borderId="0" xfId="0" applyFont="1" applyFill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DANG%20KEMAHASISWAAN/SURAT%20BIMAWA/SURAT%20TUGAS/Prodi%20&amp;%20NIM%20dpt%20Prod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Kemahasiswaan/Rumus%20NIM%20Prodi/Complete/Prodi%20&amp;%20NIM%20dpt%20Prodi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i"/>
      <sheetName val="nim dpt prodi"/>
      <sheetName val="jalur masuk"/>
    </sheetNames>
    <sheetDataSet>
      <sheetData sheetId="0">
        <row r="1">
          <cell r="A1" t="str">
            <v>KODE</v>
          </cell>
          <cell r="B1" t="str">
            <v>FAKULTAS</v>
          </cell>
          <cell r="C1" t="str">
            <v>PRODI</v>
          </cell>
          <cell r="D1" t="str">
            <v>STRATA</v>
          </cell>
        </row>
        <row r="2">
          <cell r="A2" t="str">
            <v>001</v>
          </cell>
          <cell r="B2" t="str">
            <v>Keguruan dan Ilmu Pendidikan</v>
          </cell>
          <cell r="C2" t="str">
            <v>Bimbingan dan Konseling</v>
          </cell>
          <cell r="D2" t="str">
            <v>S1</v>
          </cell>
        </row>
        <row r="3">
          <cell r="A3" t="str">
            <v>002</v>
          </cell>
          <cell r="B3" t="str">
            <v>Keguruan dan Ilmu Pendidikan</v>
          </cell>
          <cell r="C3" t="str">
            <v>Pendidikan Guru Pendidikan Anak Usia Dini</v>
          </cell>
          <cell r="D3" t="str">
            <v>S1</v>
          </cell>
        </row>
        <row r="4">
          <cell r="A4" t="str">
            <v>003</v>
          </cell>
          <cell r="B4" t="str">
            <v>Keguruan dan Ilmu Pendidikan</v>
          </cell>
          <cell r="C4" t="str">
            <v>Pendidikan Bahasa dan Sastra Indonesia</v>
          </cell>
          <cell r="D4" t="str">
            <v>S1</v>
          </cell>
        </row>
        <row r="5">
          <cell r="A5" t="str">
            <v>004</v>
          </cell>
          <cell r="B5" t="str">
            <v>Keguruan dan Ilmu Pendidikan</v>
          </cell>
          <cell r="C5" t="str">
            <v>Pendidikan Bahasa Inggris</v>
          </cell>
          <cell r="D5" t="str">
            <v>S1</v>
          </cell>
        </row>
        <row r="6">
          <cell r="A6" t="str">
            <v>005</v>
          </cell>
          <cell r="B6" t="str">
            <v>Keguruan dan Ilmu Pendidikan</v>
          </cell>
          <cell r="C6" t="str">
            <v>Pendidikan Guru Sekolah Dasar</v>
          </cell>
          <cell r="D6" t="str">
            <v>S1</v>
          </cell>
        </row>
        <row r="7">
          <cell r="A7" t="str">
            <v>006</v>
          </cell>
          <cell r="B7" t="str">
            <v>Keguruan dan Ilmu Pendidikan</v>
          </cell>
          <cell r="C7" t="str">
            <v>Pendidikan Matematika</v>
          </cell>
          <cell r="D7" t="str">
            <v>S1</v>
          </cell>
        </row>
        <row r="8">
          <cell r="A8" t="str">
            <v>007</v>
          </cell>
          <cell r="B8" t="str">
            <v>Keguruan dan Ilmu Pendidikan</v>
          </cell>
          <cell r="C8" t="str">
            <v>Pendidikan Fisika</v>
          </cell>
          <cell r="D8" t="str">
            <v>S1</v>
          </cell>
        </row>
        <row r="9">
          <cell r="A9" t="str">
            <v>008</v>
          </cell>
          <cell r="B9" t="str">
            <v>Keguruan dan Ilmu Pendidikan</v>
          </cell>
          <cell r="C9" t="str">
            <v>Pendidikan Biologi</v>
          </cell>
          <cell r="D9" t="str">
            <v>S1</v>
          </cell>
        </row>
        <row r="10">
          <cell r="A10" t="str">
            <v>009</v>
          </cell>
          <cell r="B10" t="str">
            <v>Keguruan dan Ilmu Pendidikan</v>
          </cell>
          <cell r="C10" t="str">
            <v>Pendidikan Pancasila dan Kewarganegaraan</v>
          </cell>
          <cell r="D10" t="str">
            <v>S1</v>
          </cell>
        </row>
        <row r="11">
          <cell r="A11" t="str">
            <v>010</v>
          </cell>
          <cell r="B11" t="str">
            <v>Ekonomi</v>
          </cell>
          <cell r="C11" t="str">
            <v>Ekonomi Pembangunan</v>
          </cell>
          <cell r="D11" t="str">
            <v>S1</v>
          </cell>
        </row>
        <row r="12">
          <cell r="A12" t="str">
            <v>011</v>
          </cell>
          <cell r="B12" t="str">
            <v>Ekonomi</v>
          </cell>
          <cell r="C12" t="str">
            <v>Manajemen</v>
          </cell>
          <cell r="D12" t="str">
            <v>S1</v>
          </cell>
        </row>
        <row r="13">
          <cell r="A13" t="str">
            <v>012</v>
          </cell>
          <cell r="B13" t="str">
            <v>Ekonomi</v>
          </cell>
          <cell r="C13" t="str">
            <v>Akuntansi</v>
          </cell>
          <cell r="D13" t="str">
            <v>S1</v>
          </cell>
        </row>
        <row r="14">
          <cell r="A14" t="str">
            <v>013</v>
          </cell>
          <cell r="B14" t="str">
            <v>Psikologi</v>
          </cell>
          <cell r="C14" t="str">
            <v>Psikologi</v>
          </cell>
          <cell r="D14" t="str">
            <v>S1</v>
          </cell>
        </row>
        <row r="15">
          <cell r="A15" t="str">
            <v>014</v>
          </cell>
          <cell r="B15" t="str">
            <v>MIPA</v>
          </cell>
          <cell r="C15" t="str">
            <v>Fisika</v>
          </cell>
          <cell r="D15" t="str">
            <v>S1</v>
          </cell>
        </row>
        <row r="16">
          <cell r="A16" t="str">
            <v>015</v>
          </cell>
          <cell r="B16" t="str">
            <v>MIPA</v>
          </cell>
          <cell r="C16" t="str">
            <v>Matematika</v>
          </cell>
          <cell r="D16" t="str">
            <v>S1</v>
          </cell>
        </row>
        <row r="17">
          <cell r="A17" t="str">
            <v>016</v>
          </cell>
          <cell r="B17" t="str">
            <v>MIPA</v>
          </cell>
          <cell r="C17" t="str">
            <v>Sistem Informasi</v>
          </cell>
          <cell r="D17" t="str">
            <v>S1</v>
          </cell>
        </row>
        <row r="18">
          <cell r="A18" t="str">
            <v>017</v>
          </cell>
          <cell r="B18" t="str">
            <v>MIPA</v>
          </cell>
          <cell r="C18" t="str">
            <v>Biologi</v>
          </cell>
          <cell r="D18" t="str">
            <v>S1</v>
          </cell>
        </row>
        <row r="19">
          <cell r="A19" t="str">
            <v>018</v>
          </cell>
          <cell r="B19" t="str">
            <v>Teknologi Industri</v>
          </cell>
          <cell r="C19" t="str">
            <v>Teknik Informatika</v>
          </cell>
          <cell r="D19" t="str">
            <v>S1</v>
          </cell>
        </row>
        <row r="20">
          <cell r="A20" t="str">
            <v>019</v>
          </cell>
          <cell r="B20" t="str">
            <v>Teknologi Industri</v>
          </cell>
          <cell r="C20" t="str">
            <v>Teknik Industri</v>
          </cell>
          <cell r="D20" t="str">
            <v>S1</v>
          </cell>
        </row>
        <row r="21">
          <cell r="A21" t="str">
            <v>020</v>
          </cell>
          <cell r="B21" t="str">
            <v>Teknologi Industri</v>
          </cell>
          <cell r="C21" t="str">
            <v>Teknik Kimia</v>
          </cell>
          <cell r="D21" t="str">
            <v>S1</v>
          </cell>
        </row>
        <row r="22">
          <cell r="A22" t="str">
            <v>022</v>
          </cell>
          <cell r="B22" t="str">
            <v>Teknologi Industri</v>
          </cell>
          <cell r="C22" t="str">
            <v>Teknik Elektro</v>
          </cell>
          <cell r="D22" t="str">
            <v>S1</v>
          </cell>
        </row>
        <row r="23">
          <cell r="A23" t="str">
            <v>023</v>
          </cell>
          <cell r="B23" t="str">
            <v>Farmasi</v>
          </cell>
          <cell r="C23" t="str">
            <v>Farmasi</v>
          </cell>
          <cell r="D23" t="str">
            <v>S1</v>
          </cell>
        </row>
        <row r="24">
          <cell r="A24" t="str">
            <v>024</v>
          </cell>
          <cell r="B24" t="str">
            <v>Hukum</v>
          </cell>
          <cell r="C24" t="str">
            <v>Ilmu Hukum</v>
          </cell>
          <cell r="D24" t="str">
            <v>S1</v>
          </cell>
        </row>
        <row r="25">
          <cell r="A25" t="str">
            <v>025</v>
          </cell>
          <cell r="B25" t="str">
            <v>Sastra, Budaya, dan Komunikasi</v>
          </cell>
          <cell r="C25" t="str">
            <v>Sastra Indonesia</v>
          </cell>
          <cell r="D25" t="str">
            <v>S1</v>
          </cell>
        </row>
        <row r="26">
          <cell r="A26" t="str">
            <v>026</v>
          </cell>
          <cell r="B26" t="str">
            <v>Sastra, Budaya, dan Komunikasi</v>
          </cell>
          <cell r="C26" t="str">
            <v>Sastra Inggris</v>
          </cell>
          <cell r="D26" t="str">
            <v>S1</v>
          </cell>
        </row>
        <row r="27">
          <cell r="A27" t="str">
            <v>030</v>
          </cell>
          <cell r="B27" t="str">
            <v>Sastra, Budaya, dan Komunikasi</v>
          </cell>
          <cell r="C27" t="str">
            <v>Ilmu Komunikasi</v>
          </cell>
          <cell r="D27" t="str">
            <v>S1</v>
          </cell>
        </row>
        <row r="28">
          <cell r="A28" t="str">
            <v>027</v>
          </cell>
          <cell r="B28" t="str">
            <v>Tarbiyah Dirasat Islamiyah</v>
          </cell>
          <cell r="C28" t="str">
            <v>Tafsir Hadits</v>
          </cell>
          <cell r="D28" t="str">
            <v>S1</v>
          </cell>
        </row>
        <row r="29">
          <cell r="A29" t="str">
            <v>028</v>
          </cell>
          <cell r="B29" t="str">
            <v>Tarbiyah Dirasat Islamiyah</v>
          </cell>
          <cell r="C29" t="str">
            <v>Bahasa dan Sastra Arab</v>
          </cell>
          <cell r="D29" t="str">
            <v>S1</v>
          </cell>
        </row>
        <row r="30">
          <cell r="A30" t="str">
            <v>031</v>
          </cell>
          <cell r="B30" t="str">
            <v>Tarbiyah Dirasat Islamiyah</v>
          </cell>
          <cell r="C30" t="str">
            <v>Pendidikan Agama Islam (Jogja)</v>
          </cell>
          <cell r="D30" t="str">
            <v>S1</v>
          </cell>
        </row>
        <row r="31">
          <cell r="A31" t="str">
            <v>331</v>
          </cell>
          <cell r="B31" t="str">
            <v>Tarbiyah Dirasat Islamiyah</v>
          </cell>
          <cell r="C31" t="str">
            <v>Pendidikan Agama Islam (wates)</v>
          </cell>
          <cell r="D31" t="str">
            <v>S1</v>
          </cell>
        </row>
        <row r="32">
          <cell r="A32" t="str">
            <v>029</v>
          </cell>
          <cell r="B32" t="str">
            <v>Kesehatan Masyarakat</v>
          </cell>
          <cell r="C32" t="str">
            <v>Ilmu Kesehatan Masyarakat</v>
          </cell>
          <cell r="D32" t="str">
            <v>S1</v>
          </cell>
        </row>
        <row r="33">
          <cell r="A33" t="str">
            <v>041</v>
          </cell>
          <cell r="B33" t="str">
            <v>Pascasarjana</v>
          </cell>
          <cell r="C33" t="str">
            <v>Pendidikan Fisika</v>
          </cell>
          <cell r="D33" t="str">
            <v>S2</v>
          </cell>
        </row>
        <row r="34">
          <cell r="A34" t="str">
            <v>042</v>
          </cell>
          <cell r="B34" t="str">
            <v>Pascasarjana</v>
          </cell>
          <cell r="C34" t="str">
            <v>Pendidikan Bahasa Inggris</v>
          </cell>
          <cell r="D34" t="str">
            <v>S2</v>
          </cell>
        </row>
        <row r="35">
          <cell r="A35" t="str">
            <v>043</v>
          </cell>
          <cell r="B35" t="str">
            <v>Pascasarjana</v>
          </cell>
          <cell r="C35" t="str">
            <v>Psikologi Profesi</v>
          </cell>
          <cell r="D35" t="str">
            <v>S2</v>
          </cell>
        </row>
        <row r="36">
          <cell r="A36" t="str">
            <v>044</v>
          </cell>
          <cell r="B36" t="str">
            <v>Pascasarjana</v>
          </cell>
          <cell r="C36" t="str">
            <v>Psikologi Sain</v>
          </cell>
          <cell r="D36" t="str">
            <v>S2</v>
          </cell>
        </row>
        <row r="37">
          <cell r="A37" t="str">
            <v>045</v>
          </cell>
          <cell r="B37" t="str">
            <v>Pascasarjana</v>
          </cell>
          <cell r="C37" t="str">
            <v>Farmasi</v>
          </cell>
          <cell r="D37" t="str">
            <v>S2</v>
          </cell>
        </row>
        <row r="38">
          <cell r="A38" t="str">
            <v>046</v>
          </cell>
          <cell r="B38" t="str">
            <v>Pascasarjana</v>
          </cell>
          <cell r="C38" t="str">
            <v>Manajemen Pendidikan</v>
          </cell>
          <cell r="D38" t="str">
            <v>S2</v>
          </cell>
        </row>
        <row r="39">
          <cell r="A39" t="str">
            <v>047</v>
          </cell>
          <cell r="B39" t="str">
            <v>Pascasarjana</v>
          </cell>
          <cell r="C39" t="str">
            <v>Farmasi POKBA</v>
          </cell>
          <cell r="D39" t="str">
            <v>S2</v>
          </cell>
        </row>
        <row r="40">
          <cell r="A40" t="str">
            <v>062</v>
          </cell>
          <cell r="B40" t="str">
            <v>Profesi</v>
          </cell>
          <cell r="C40" t="str">
            <v>Profesi Apoteker</v>
          </cell>
          <cell r="D40" t="str">
            <v>S2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di"/>
      <sheetName val="nim dpt prodi"/>
      <sheetName val="jalur masuk"/>
    </sheetNames>
    <sheetDataSet>
      <sheetData sheetId="0" refreshError="1"/>
      <sheetData sheetId="1" refreshError="1">
        <row r="1">
          <cell r="A1" t="str">
            <v>KODE</v>
          </cell>
          <cell r="B1" t="str">
            <v>FAKULTAS</v>
          </cell>
          <cell r="C1" t="str">
            <v>PRODI</v>
          </cell>
          <cell r="D1" t="str">
            <v>KODEforlap</v>
          </cell>
          <cell r="E1" t="str">
            <v>STRATA</v>
          </cell>
        </row>
        <row r="2">
          <cell r="A2" t="str">
            <v>001</v>
          </cell>
          <cell r="B2" t="str">
            <v>Keguruan dan Ilmu Pendidikan</v>
          </cell>
          <cell r="C2" t="str">
            <v>Bimbingan dan Konseling</v>
          </cell>
          <cell r="D2">
            <v>86201</v>
          </cell>
          <cell r="E2" t="str">
            <v>S1</v>
          </cell>
        </row>
        <row r="3">
          <cell r="A3" t="str">
            <v>002</v>
          </cell>
          <cell r="B3" t="str">
            <v>Keguruan dan Ilmu Pendidikan</v>
          </cell>
          <cell r="C3" t="str">
            <v>Pendidikan Guru Pendidikan Anak Usia Dini</v>
          </cell>
          <cell r="D3">
            <v>86207</v>
          </cell>
          <cell r="E3" t="str">
            <v>S1</v>
          </cell>
        </row>
        <row r="4">
          <cell r="A4" t="str">
            <v>003</v>
          </cell>
          <cell r="B4" t="str">
            <v>Keguruan dan Ilmu Pendidikan</v>
          </cell>
          <cell r="C4" t="str">
            <v>Pendidikan Bahasa dan Sastra Indonesia</v>
          </cell>
          <cell r="D4">
            <v>88201</v>
          </cell>
          <cell r="E4" t="str">
            <v>S1</v>
          </cell>
        </row>
        <row r="5">
          <cell r="A5" t="str">
            <v>004</v>
          </cell>
          <cell r="B5" t="str">
            <v>Keguruan dan Ilmu Pendidikan</v>
          </cell>
          <cell r="C5" t="str">
            <v>Pendidikan Bahasa Inggris</v>
          </cell>
          <cell r="D5">
            <v>88203</v>
          </cell>
          <cell r="E5" t="str">
            <v>S1</v>
          </cell>
        </row>
        <row r="6">
          <cell r="A6" t="str">
            <v>005</v>
          </cell>
          <cell r="B6" t="str">
            <v>Keguruan dan Ilmu Pendidikan</v>
          </cell>
          <cell r="C6" t="str">
            <v>Pendidikan Guru Sekolah Dasar</v>
          </cell>
          <cell r="D6">
            <v>86206</v>
          </cell>
          <cell r="E6" t="str">
            <v>S1</v>
          </cell>
        </row>
        <row r="7">
          <cell r="A7" t="str">
            <v>006</v>
          </cell>
          <cell r="B7" t="str">
            <v>Keguruan dan Ilmu Pendidikan</v>
          </cell>
          <cell r="C7" t="str">
            <v>Pendidikan Matematika</v>
          </cell>
          <cell r="D7">
            <v>84202</v>
          </cell>
          <cell r="E7" t="str">
            <v>S1</v>
          </cell>
        </row>
        <row r="8">
          <cell r="A8" t="str">
            <v>007</v>
          </cell>
          <cell r="B8" t="str">
            <v>Keguruan dan Ilmu Pendidikan</v>
          </cell>
          <cell r="C8" t="str">
            <v>Pendidikan Fisika</v>
          </cell>
          <cell r="D8">
            <v>84203</v>
          </cell>
          <cell r="E8" t="str">
            <v>S1</v>
          </cell>
        </row>
        <row r="9">
          <cell r="A9" t="str">
            <v>008</v>
          </cell>
          <cell r="B9" t="str">
            <v>Keguruan dan Ilmu Pendidikan</v>
          </cell>
          <cell r="C9" t="str">
            <v>Pendidikan Biologi</v>
          </cell>
          <cell r="D9">
            <v>84205</v>
          </cell>
          <cell r="E9" t="str">
            <v>S1</v>
          </cell>
        </row>
        <row r="10">
          <cell r="A10" t="str">
            <v>009</v>
          </cell>
          <cell r="B10" t="str">
            <v>Keguruan dan Ilmu Pendidikan</v>
          </cell>
          <cell r="C10" t="str">
            <v>Pendidikan Pancasila dan Kewarganegaraan</v>
          </cell>
          <cell r="D10">
            <v>87205</v>
          </cell>
          <cell r="E10" t="str">
            <v>S1</v>
          </cell>
        </row>
        <row r="11">
          <cell r="A11" t="str">
            <v>010</v>
          </cell>
          <cell r="B11" t="str">
            <v>Ekonomi dan Bisnis</v>
          </cell>
          <cell r="C11" t="str">
            <v>Ekonomi Pembangunan</v>
          </cell>
          <cell r="D11">
            <v>60201</v>
          </cell>
          <cell r="E11" t="str">
            <v>S1</v>
          </cell>
        </row>
        <row r="12">
          <cell r="A12" t="str">
            <v>011</v>
          </cell>
          <cell r="B12" t="str">
            <v>Ekonomi dan Bisnis</v>
          </cell>
          <cell r="C12" t="str">
            <v>Manajemen</v>
          </cell>
          <cell r="D12">
            <v>61201</v>
          </cell>
          <cell r="E12" t="str">
            <v>S1</v>
          </cell>
        </row>
        <row r="13">
          <cell r="A13" t="str">
            <v>012</v>
          </cell>
          <cell r="B13" t="str">
            <v>Ekonomi dan Bisnis</v>
          </cell>
          <cell r="C13" t="str">
            <v>Akuntansi</v>
          </cell>
          <cell r="D13">
            <v>62201</v>
          </cell>
          <cell r="E13" t="str">
            <v>S1</v>
          </cell>
        </row>
        <row r="14">
          <cell r="A14" t="str">
            <v>070</v>
          </cell>
          <cell r="B14" t="str">
            <v>Ekonomi dan Bisnis</v>
          </cell>
          <cell r="C14" t="str">
            <v>Bisnis Jasa Makanan</v>
          </cell>
          <cell r="E14" t="str">
            <v>D4</v>
          </cell>
        </row>
        <row r="15">
          <cell r="A15" t="str">
            <v>013</v>
          </cell>
          <cell r="B15" t="str">
            <v>Psikologi</v>
          </cell>
          <cell r="C15" t="str">
            <v>Psikologi</v>
          </cell>
          <cell r="D15">
            <v>73201</v>
          </cell>
          <cell r="E15" t="str">
            <v>S1</v>
          </cell>
        </row>
        <row r="16">
          <cell r="A16" t="str">
            <v>014</v>
          </cell>
          <cell r="B16" t="str">
            <v>MIPA</v>
          </cell>
          <cell r="C16" t="str">
            <v>Fisika</v>
          </cell>
          <cell r="D16">
            <v>45201</v>
          </cell>
          <cell r="E16" t="str">
            <v>S1</v>
          </cell>
        </row>
        <row r="17">
          <cell r="A17" t="str">
            <v>015</v>
          </cell>
          <cell r="B17" t="str">
            <v>MIPA</v>
          </cell>
          <cell r="C17" t="str">
            <v>Matematika</v>
          </cell>
          <cell r="D17">
            <v>44201</v>
          </cell>
          <cell r="E17" t="str">
            <v>S1</v>
          </cell>
        </row>
        <row r="18">
          <cell r="A18" t="str">
            <v>016</v>
          </cell>
          <cell r="B18" t="str">
            <v>MIPA</v>
          </cell>
          <cell r="C18" t="str">
            <v>Sistem Informasi</v>
          </cell>
          <cell r="D18">
            <v>57201</v>
          </cell>
          <cell r="E18" t="str">
            <v>S1</v>
          </cell>
        </row>
        <row r="19">
          <cell r="A19" t="str">
            <v>017</v>
          </cell>
          <cell r="B19" t="str">
            <v>MIPA</v>
          </cell>
          <cell r="C19" t="str">
            <v>Biologi</v>
          </cell>
          <cell r="D19">
            <v>46201</v>
          </cell>
          <cell r="E19" t="str">
            <v>S1</v>
          </cell>
        </row>
        <row r="20">
          <cell r="A20" t="str">
            <v>018</v>
          </cell>
          <cell r="B20" t="str">
            <v>Teknologi Industri</v>
          </cell>
          <cell r="C20" t="str">
            <v>Teknik Informatika</v>
          </cell>
          <cell r="D20">
            <v>55201</v>
          </cell>
          <cell r="E20" t="str">
            <v>S1</v>
          </cell>
        </row>
        <row r="21">
          <cell r="A21" t="str">
            <v>019</v>
          </cell>
          <cell r="B21" t="str">
            <v>Teknologi Industri</v>
          </cell>
          <cell r="C21" t="str">
            <v>Teknik Industri</v>
          </cell>
          <cell r="D21">
            <v>26201</v>
          </cell>
          <cell r="E21" t="str">
            <v>S1</v>
          </cell>
        </row>
        <row r="22">
          <cell r="A22" t="str">
            <v>020</v>
          </cell>
          <cell r="B22" t="str">
            <v>Teknologi Industri</v>
          </cell>
          <cell r="C22" t="str">
            <v>Teknik Kimia</v>
          </cell>
          <cell r="D22">
            <v>24201</v>
          </cell>
          <cell r="E22" t="str">
            <v>S1</v>
          </cell>
        </row>
        <row r="23">
          <cell r="A23" t="str">
            <v>022</v>
          </cell>
          <cell r="B23" t="str">
            <v>Teknologi Industri</v>
          </cell>
          <cell r="C23" t="str">
            <v>Teknik Elektro</v>
          </cell>
          <cell r="D23">
            <v>20201</v>
          </cell>
          <cell r="E23" t="str">
            <v>S1</v>
          </cell>
        </row>
        <row r="24">
          <cell r="A24" t="str">
            <v>033</v>
          </cell>
          <cell r="B24" t="str">
            <v>Teknologi Industri</v>
          </cell>
          <cell r="C24" t="str">
            <v xml:space="preserve">Teknologi Pangan </v>
          </cell>
          <cell r="D24">
            <v>41221</v>
          </cell>
          <cell r="E24" t="str">
            <v>S1</v>
          </cell>
        </row>
        <row r="25">
          <cell r="A25" t="str">
            <v>023</v>
          </cell>
          <cell r="B25" t="str">
            <v>Farmasi</v>
          </cell>
          <cell r="C25" t="str">
            <v>Farmasi</v>
          </cell>
          <cell r="D25">
            <v>48201</v>
          </cell>
          <cell r="E25" t="str">
            <v>S1</v>
          </cell>
        </row>
        <row r="26">
          <cell r="A26" t="str">
            <v>024</v>
          </cell>
          <cell r="B26" t="str">
            <v>Hukum</v>
          </cell>
          <cell r="C26" t="str">
            <v>Ilmu Hukum</v>
          </cell>
          <cell r="D26">
            <v>74201</v>
          </cell>
          <cell r="E26" t="str">
            <v>S1</v>
          </cell>
        </row>
        <row r="27">
          <cell r="A27" t="str">
            <v>025</v>
          </cell>
          <cell r="B27" t="str">
            <v>Sastra, Budaya, dan Komunikasi</v>
          </cell>
          <cell r="C27" t="str">
            <v>Sastra Indonesia</v>
          </cell>
          <cell r="D27">
            <v>79201</v>
          </cell>
          <cell r="E27" t="str">
            <v>S1</v>
          </cell>
        </row>
        <row r="28">
          <cell r="A28" t="str">
            <v>026</v>
          </cell>
          <cell r="B28" t="str">
            <v>Sastra, Budaya, dan Komunikasi</v>
          </cell>
          <cell r="C28" t="str">
            <v>Sastra Inggris</v>
          </cell>
          <cell r="D28">
            <v>79202</v>
          </cell>
          <cell r="E28" t="str">
            <v>S1</v>
          </cell>
        </row>
        <row r="29">
          <cell r="A29" t="str">
            <v>030</v>
          </cell>
          <cell r="B29" t="str">
            <v>Sastra, Budaya, dan Komunikasi</v>
          </cell>
          <cell r="C29" t="str">
            <v>Ilmu Komunikasi</v>
          </cell>
          <cell r="D29">
            <v>70201</v>
          </cell>
          <cell r="E29" t="str">
            <v>S1</v>
          </cell>
        </row>
        <row r="30">
          <cell r="A30" t="str">
            <v>027</v>
          </cell>
          <cell r="B30" t="str">
            <v>Agama Islam</v>
          </cell>
          <cell r="C30" t="str">
            <v>Tafsir Hadits</v>
          </cell>
          <cell r="D30">
            <v>76231</v>
          </cell>
          <cell r="E30" t="str">
            <v>S1</v>
          </cell>
        </row>
        <row r="31">
          <cell r="A31" t="str">
            <v>028</v>
          </cell>
          <cell r="B31" t="str">
            <v>Agama Islam</v>
          </cell>
          <cell r="C31" t="str">
            <v>Bahasa dan Sastra Arab</v>
          </cell>
          <cell r="D31">
            <v>79203</v>
          </cell>
          <cell r="E31" t="str">
            <v>S1</v>
          </cell>
        </row>
        <row r="32">
          <cell r="A32" t="str">
            <v>031</v>
          </cell>
          <cell r="B32" t="str">
            <v>Agama Islam</v>
          </cell>
          <cell r="C32" t="str">
            <v>Pendidikan Agama Islam (Jogja)</v>
          </cell>
          <cell r="D32">
            <v>70234</v>
          </cell>
          <cell r="E32" t="str">
            <v>S1</v>
          </cell>
        </row>
        <row r="33">
          <cell r="A33" t="str">
            <v>331</v>
          </cell>
          <cell r="B33" t="str">
            <v>Agama Islam</v>
          </cell>
          <cell r="C33" t="str">
            <v>Pendidikan Agama Islam (Wates)</v>
          </cell>
          <cell r="D33">
            <v>70234</v>
          </cell>
          <cell r="E33" t="str">
            <v>S1</v>
          </cell>
        </row>
        <row r="34">
          <cell r="A34" t="str">
            <v>032</v>
          </cell>
          <cell r="B34" t="str">
            <v>Agama Islam</v>
          </cell>
          <cell r="C34" t="str">
            <v xml:space="preserve">Perbankan Syari'ah </v>
          </cell>
          <cell r="D34">
            <v>61206</v>
          </cell>
          <cell r="E34" t="str">
            <v>S1</v>
          </cell>
        </row>
        <row r="35">
          <cell r="A35" t="str">
            <v>029</v>
          </cell>
          <cell r="B35" t="str">
            <v>Kesehatan Masyarakat</v>
          </cell>
          <cell r="C35" t="str">
            <v>Ilmu Kesehatan Masyarakat</v>
          </cell>
          <cell r="D35">
            <v>13201</v>
          </cell>
          <cell r="E35" t="str">
            <v>S1</v>
          </cell>
        </row>
        <row r="36">
          <cell r="A36" t="str">
            <v>329</v>
          </cell>
          <cell r="B36" t="str">
            <v>Kesehatan Masyarakat</v>
          </cell>
          <cell r="C36" t="str">
            <v>Ilmu Kesehatan Masyarakat (Program Khusus)</v>
          </cell>
          <cell r="D36">
            <v>0</v>
          </cell>
          <cell r="E36" t="str">
            <v>S1</v>
          </cell>
        </row>
        <row r="37">
          <cell r="A37" t="str">
            <v>041</v>
          </cell>
          <cell r="B37" t="str">
            <v>Pascasarjana</v>
          </cell>
          <cell r="C37" t="str">
            <v>Pendidikan Fisika</v>
          </cell>
          <cell r="D37">
            <v>84203</v>
          </cell>
          <cell r="E37" t="str">
            <v>S2</v>
          </cell>
        </row>
        <row r="38">
          <cell r="A38" t="str">
            <v>042</v>
          </cell>
          <cell r="B38" t="str">
            <v>Pascasarjana</v>
          </cell>
          <cell r="C38" t="str">
            <v>Pendidikan Bahasa Inggris</v>
          </cell>
          <cell r="D38">
            <v>88203</v>
          </cell>
          <cell r="E38" t="str">
            <v>S2</v>
          </cell>
        </row>
        <row r="39">
          <cell r="A39" t="str">
            <v>043</v>
          </cell>
          <cell r="B39" t="str">
            <v>Pascasarjana</v>
          </cell>
          <cell r="C39" t="str">
            <v>Psikologi Profesi</v>
          </cell>
          <cell r="D39">
            <v>73103</v>
          </cell>
          <cell r="E39" t="str">
            <v>S2</v>
          </cell>
        </row>
        <row r="40">
          <cell r="A40" t="str">
            <v>044</v>
          </cell>
          <cell r="B40" t="str">
            <v>Pascasarjana</v>
          </cell>
          <cell r="C40" t="str">
            <v>Psikologi Sain</v>
          </cell>
          <cell r="D40">
            <v>73101</v>
          </cell>
          <cell r="E40" t="str">
            <v>S2</v>
          </cell>
        </row>
        <row r="41">
          <cell r="A41" t="str">
            <v>045</v>
          </cell>
          <cell r="B41" t="str">
            <v>Pascasarjana</v>
          </cell>
          <cell r="C41" t="str">
            <v>Farmasi</v>
          </cell>
          <cell r="D41">
            <v>48101</v>
          </cell>
          <cell r="E41" t="str">
            <v>S2</v>
          </cell>
        </row>
        <row r="42">
          <cell r="A42" t="str">
            <v>046</v>
          </cell>
          <cell r="B42" t="str">
            <v>Pascasarjana</v>
          </cell>
          <cell r="C42" t="str">
            <v>Manajemen Pendidikan</v>
          </cell>
          <cell r="D42">
            <v>86104</v>
          </cell>
          <cell r="E42" t="str">
            <v>S2</v>
          </cell>
        </row>
        <row r="43">
          <cell r="A43" t="str">
            <v>047</v>
          </cell>
          <cell r="B43" t="str">
            <v>Pascasarjana</v>
          </cell>
          <cell r="C43" t="str">
            <v>Farmasi POKBA</v>
          </cell>
          <cell r="E43" t="str">
            <v>S2</v>
          </cell>
        </row>
        <row r="44">
          <cell r="A44" t="str">
            <v>062</v>
          </cell>
          <cell r="B44" t="str">
            <v>Profesi</v>
          </cell>
          <cell r="C44" t="str">
            <v>Profesi Apoteker</v>
          </cell>
          <cell r="D44">
            <v>48901</v>
          </cell>
          <cell r="E44" t="str">
            <v>S2</v>
          </cell>
        </row>
        <row r="45">
          <cell r="A45" t="str">
            <v>048</v>
          </cell>
          <cell r="B45" t="str">
            <v>Pascasarjana</v>
          </cell>
          <cell r="C45" t="str">
            <v>S2 Teknik Informatika</v>
          </cell>
          <cell r="E45" t="str">
            <v>S2</v>
          </cell>
        </row>
        <row r="46">
          <cell r="A46" t="str">
            <v>049</v>
          </cell>
          <cell r="B46" t="str">
            <v>Pascasarjana</v>
          </cell>
          <cell r="C46" t="str">
            <v>S2 Pendidikan Vokasi</v>
          </cell>
          <cell r="E46" t="str">
            <v>S2</v>
          </cell>
        </row>
        <row r="47">
          <cell r="A47" t="str">
            <v>050</v>
          </cell>
          <cell r="B47" t="str">
            <v>Pascasarjana</v>
          </cell>
          <cell r="C47" t="str">
            <v>S2 Pendidikan Matematika</v>
          </cell>
          <cell r="E47" t="str">
            <v>S2</v>
          </cell>
        </row>
        <row r="48">
          <cell r="A48" t="str">
            <v>051</v>
          </cell>
          <cell r="B48" t="str">
            <v>Pascasarjana</v>
          </cell>
          <cell r="C48" t="str">
            <v>S2 Manajemen</v>
          </cell>
          <cell r="E48" t="str">
            <v>S2</v>
          </cell>
        </row>
        <row r="49">
          <cell r="A49" t="str">
            <v>052</v>
          </cell>
          <cell r="B49" t="str">
            <v>Pascasarjana</v>
          </cell>
          <cell r="C49" t="str">
            <v>S2 Pendidikan Agama Islam</v>
          </cell>
          <cell r="E49" t="str">
            <v>S2</v>
          </cell>
        </row>
        <row r="50">
          <cell r="A50" t="str">
            <v>425</v>
          </cell>
          <cell r="B50" t="str">
            <v>Sastra, Budaya, dan Komunikasi</v>
          </cell>
          <cell r="C50" t="str">
            <v>Sastra Indonesia Non Reguler</v>
          </cell>
          <cell r="E50" t="str">
            <v>S1</v>
          </cell>
        </row>
        <row r="51">
          <cell r="A51" t="str">
            <v>311</v>
          </cell>
          <cell r="B51" t="str">
            <v>Ekonomi dan Bisnis</v>
          </cell>
          <cell r="C51" t="str">
            <v>Kelas Sore Manajemen</v>
          </cell>
          <cell r="E51" t="str">
            <v>S1</v>
          </cell>
        </row>
      </sheetData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370.514785995372" createdVersion="3" refreshedVersion="3" minRefreshableVersion="3" recordCount="140">
  <cacheSource type="worksheet">
    <worksheetSource ref="A3:L130" sheet="PRESTASI 2018"/>
  </cacheSource>
  <cacheFields count="12">
    <cacheField name="NO" numFmtId="0">
      <sharedItems containsSemiMixedTypes="0" containsString="0" containsNumber="1" containsInteger="1" minValue="1" maxValue="140"/>
    </cacheField>
    <cacheField name="NAMA MAHASISWA" numFmtId="0">
      <sharedItems containsBlank="1"/>
    </cacheField>
    <cacheField name="NIM" numFmtId="0">
      <sharedItems containsBlank="1" containsMixedTypes="1" containsNumber="1" containsInteger="1" minValue="1400001182" maxValue="15000020034"/>
    </cacheField>
    <cacheField name="PROGRAM STUDI" numFmtId="0">
      <sharedItems containsBlank="1"/>
    </cacheField>
    <cacheField name="TEMPAT" numFmtId="0">
      <sharedItems containsBlank="1"/>
    </cacheField>
    <cacheField name="TANGGAL PELAKSANAAN" numFmtId="0">
      <sharedItems containsDate="1" containsBlank="1" containsMixedTypes="1" minDate="2018-02-19T00:00:00" maxDate="2018-10-07T00:00:00"/>
    </cacheField>
    <cacheField name="EVENT" numFmtId="0">
      <sharedItems containsBlank="1"/>
    </cacheField>
    <cacheField name="PENYELENGGARA" numFmtId="0">
      <sharedItems containsBlank="1"/>
    </cacheField>
    <cacheField name="BIDANG" numFmtId="0">
      <sharedItems containsBlank="1"/>
    </cacheField>
    <cacheField name="PRESTASI" numFmtId="0">
      <sharedItems containsBlank="1" count="23">
        <s v="Juara 1"/>
        <s v="Juara 3"/>
        <s v="Best Presenting Lombva Karya Cipta Teknologi"/>
        <m/>
        <s v="Juara 3 Best Speaker"/>
        <s v="Juara1"/>
        <s v="Juara 3 -55 Kg Under 21"/>
        <s v="Juara 3 "/>
        <s v="Juara 1 dan 3"/>
        <s v="Juara 2"/>
        <s v="Delegasi"/>
        <s v="Juara 3 B Putri"/>
        <s v="Juara 1 C Putra"/>
        <s v="Juara 2 C Putri"/>
        <s v="Juara 2 D Putri"/>
        <s v="Juara 1 D Putra"/>
        <s v="Juara 1 E Putri"/>
        <s v="Juara 1 F Putra"/>
        <s v="Juara 2 H Putra"/>
        <s v="Juara 1 Tunggal Tangan Kosong Putra"/>
        <s v="Juara 1 Ganda Putra"/>
        <s v="Juara 2 Tunggal Bersenjata Putra"/>
        <s v="Juara 1 "/>
      </sharedItems>
    </cacheField>
    <cacheField name="TINGKAT" numFmtId="0">
      <sharedItems containsBlank="1" count="5">
        <s v="Regional"/>
        <s v="Nasional"/>
        <s v="Regional Jawa-Bali-Nusa Tenggara"/>
        <m/>
        <s v="Internasional"/>
      </sharedItems>
    </cacheField>
    <cacheField name="KETERANGAN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3454.398447800922" createdVersion="3" refreshedVersion="3" minRefreshableVersion="3" recordCount="323">
  <cacheSource type="worksheet">
    <worksheetSource ref="I3:I326" sheet="PRESTASI 2018"/>
  </cacheSource>
  <cacheFields count="1">
    <cacheField name="BIDANG" numFmtId="0">
      <sharedItems count="6">
        <s v="Olah Raga"/>
        <s v="Akademik"/>
        <s v="Seni"/>
        <s v="Penalaran"/>
        <s v="Olahraga"/>
        <s v="Akademik 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3454.400561111113" createdVersion="3" refreshedVersion="3" minRefreshableVersion="3" recordCount="323">
  <cacheSource type="worksheet">
    <worksheetSource ref="K3:K326" sheet="PRESTASI 2018"/>
  </cacheSource>
  <cacheFields count="1">
    <cacheField name="TINGKAT" numFmtId="0">
      <sharedItems containsBlank="1" count="11">
        <s v="Regional"/>
        <s v="Nasional"/>
        <s v="Regional Jawa-Bali-Nusa Tenggara"/>
        <s v="Internasional"/>
        <s v="Regional DIY"/>
        <s v="Lokal"/>
        <s v="Regional Sejawa dan DIY"/>
        <s v="Nasional "/>
        <s v="Lokal DIY"/>
        <m u="1"/>
        <s v="Institusional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n v="1"/>
    <s v="Medy Rikardi"/>
    <n v="1500023097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2"/>
    <s v="M. Reza Efendi"/>
    <s v="1600029031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3"/>
    <s v="Chevano Awan Wibowo"/>
    <s v="1700029158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4"/>
    <s v="Dedi Adrian Yusmas"/>
    <s v="1600023040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5"/>
    <s v="Imam Syafl'I"/>
    <s v="1700029141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6"/>
    <s v="Gusnardi Putra"/>
    <s v="1500029136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7"/>
    <s v="Andrei Phamuji"/>
    <s v="1700029257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8"/>
    <s v="Asyrul Rizwandani"/>
    <s v="1700029057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9"/>
    <s v="Naufal Hanif Arkanudin"/>
    <s v="12029201"/>
    <s v="Ilmu Kesehatan Masyarakat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10"/>
    <s v="Willy Nurul Ichwan"/>
    <s v="1500023221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11"/>
    <s v="Agung Prastyo Pamungkas"/>
    <s v="1500023229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12"/>
    <s v="Putrasandi"/>
    <s v="1500023240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13"/>
    <s v="Alfiansyah Setiawan"/>
    <s v="1500023089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14"/>
    <s v="Fajar Nur Arifin"/>
    <s v="1500023207"/>
    <s v="Farmasi"/>
    <s v="Lap. Bola Volley Universitas Respati Sleman, Yogyakarta"/>
    <s v="26 s.d. 28 Januari 2018"/>
    <s v="Volley Turnamen Fikes se-DIY"/>
    <s v="Universitas Respati Yogyakarta"/>
    <s v="Olah Raga"/>
    <x v="0"/>
    <x v="0"/>
    <m/>
  </r>
  <r>
    <n v="15"/>
    <s v="Gilang Aditya"/>
    <n v="1700005212"/>
    <s v="Pendidikan Guru Sekolah Dasar"/>
    <s v="Universitas Riau, Pekanbaru"/>
    <s v="22 s.d. 27 Januari 2018"/>
    <s v="Lomba Karya Tulis Ilmiah"/>
    <s v="Universitas Riau, Pekanbaru"/>
    <s v="Akademik"/>
    <x v="1"/>
    <x v="1"/>
    <m/>
  </r>
  <r>
    <n v="16"/>
    <s v="Bisri Damara Candra Arsita"/>
    <n v="1600005282"/>
    <s v="Pendidikan Guru Sekolah Dasar"/>
    <s v="Universitas Riau, Pekanbaru"/>
    <s v="22 s.d. 27 Januari 2018"/>
    <s v="Lomba Karya Tulis Ilmiah"/>
    <s v="Universitas Riau, Pekanbaru"/>
    <s v="Akademik"/>
    <x v="1"/>
    <x v="1"/>
    <m/>
  </r>
  <r>
    <n v="17"/>
    <s v="Firmansyah Hanif Miftafurohim"/>
    <n v="1400005044"/>
    <s v="Pendidikan Guru Sekolah Dasar"/>
    <s v="Universitas Riau, Pekanbaru"/>
    <s v="22 s.d. 27 Januari 2018"/>
    <s v="Lomba Karya Tulis Ilmiah"/>
    <s v="Universitas Riau, Pekanbaru"/>
    <s v="Akademik"/>
    <x v="1"/>
    <x v="1"/>
    <m/>
  </r>
  <r>
    <n v="18"/>
    <s v="Mohammad Iqbalul Faiq Hatta"/>
    <n v="1400022060"/>
    <s v="Teknik Elektro"/>
    <s v="Gedung Argokomplek, Universitas Udayana"/>
    <s v="9 s.d. 11 Februari 2018"/>
    <s v="Lombva Karya Cipta Teknologi Electrical and computer competition (ELCCO) se Jawa-Bali-Nusa Tenggara"/>
    <s v=" Universitas Udayana"/>
    <s v="Akademik"/>
    <x v="2"/>
    <x v="2"/>
    <m/>
  </r>
  <r>
    <n v="19"/>
    <s v="Ibnu Atma Kusnadi"/>
    <n v="1400022053"/>
    <s v="Teknik Elektro"/>
    <s v="Gedung Argokomplek, Universitas Udayana"/>
    <s v="9 s.d. 11 Februari 2018"/>
    <s v="Lombva Karya Cipta Teknologi Electrical and computer competition (ELCCO) se Jawa-Bali-Nusa Tenggara"/>
    <s v=" Universitas Udayana"/>
    <s v="Akademik"/>
    <x v="2"/>
    <x v="2"/>
    <m/>
  </r>
  <r>
    <n v="20"/>
    <s v="Tofik Nurochman"/>
    <n v="1400022067"/>
    <s v="Teknik Elektro"/>
    <s v="Gedung Argokomplek, Universitas Udayana"/>
    <s v="9 s.d. 11 Februari 2018"/>
    <s v="Lombva Karya Cipta Teknologi Electrical and computer competition (ELCCO) se Jawa-Bali-Nusa Tenggara"/>
    <s v=" Universitas Udayana"/>
    <s v="Akademik"/>
    <x v="2"/>
    <x v="2"/>
    <m/>
  </r>
  <r>
    <n v="21"/>
    <s v="Wahyu Sukmanintyas"/>
    <n v="1500029011"/>
    <s v="Ilmu Kesehatan Masyarakat"/>
    <s v="Jakarta"/>
    <d v="2018-02-19T00:00:00"/>
    <s v="Lomba Karya Tulis (Creativity Competition for Disaster Risk Reduction)"/>
    <s v="Badan Amil Zakat Nasional bekerjasama dengan Badan Nasional Penanggulangan Bencana"/>
    <s v="Akademik"/>
    <x v="1"/>
    <x v="1"/>
    <m/>
  </r>
  <r>
    <n v="22"/>
    <s v="Amalynda Rizkyana"/>
    <n v="1500029017"/>
    <s v="Ilmu Kesehatan Masyarakat"/>
    <s v="Jakarta"/>
    <d v="2018-02-19T00:00:00"/>
    <s v="Lomba Karya Tulis (Creativity Competition for Disaster Risk Reduction)"/>
    <s v="Badan Amil Zakat Nasional bekerjasama dengan Badan Nasional Penanggulangan Bencana"/>
    <s v="Akademik"/>
    <x v="1"/>
    <x v="1"/>
    <m/>
  </r>
  <r>
    <n v="23"/>
    <s v="Erlangga Jaya"/>
    <n v="1500018255"/>
    <s v="Teknik Informatika"/>
    <s v="Jakarta"/>
    <d v="2018-02-19T00:00:00"/>
    <s v="Lomba Karya Tulis (Creativity Competition for Disaster Risk Reduction)"/>
    <s v="Badan Amil Zakat Nasional bekerjasama dengan Badan Nasional Penanggulangan Bencana"/>
    <s v="Akademik"/>
    <x v="1"/>
    <x v="1"/>
    <m/>
  </r>
  <r>
    <n v="24"/>
    <s v="Kartika Anggraeni Adira Rahmatun"/>
    <n v="1500029059"/>
    <s v="Ilmu Kesehatan Masyarakat"/>
    <s v="Jakarta"/>
    <d v="2018-02-19T00:00:00"/>
    <s v="Lomba Karya Tulis (Creativity Competition for Disaster Risk Reduction)"/>
    <s v="Badan Amil Zakat Nasional bekerjasama dengan Badan Nasional Penanggulangan Bencana"/>
    <s v="Akademik"/>
    <x v="1"/>
    <x v="1"/>
    <m/>
  </r>
  <r>
    <n v="25"/>
    <s v="Ika Suciwati"/>
    <n v="1500004144"/>
    <s v="Pendidikan Bahasa Inggris"/>
    <s v="Novotel Bangkok Platinum Pratunam Thailand"/>
    <s v="24r s.d. 25 Februari 2018"/>
    <s v="9th International Conference on Language, Innovation, Culture &amp; Education"/>
    <s v="The Interdisciplinary Circle of Science, Arts and Innovation (ICSAI)"/>
    <s v="Akademik"/>
    <x v="3"/>
    <x v="3"/>
    <s v="Delegasi International untuk Pilmapres"/>
  </r>
  <r>
    <n v="26"/>
    <s v="Ika Suciwati"/>
    <n v="1500004144"/>
    <s v="Pendidikan Bahasa Inggris"/>
    <s v="Universitas Bina Nusantara Jakarta"/>
    <s v="8 s.d. 12 Februari 2018"/>
    <s v="The 2018 Asian English Olympic"/>
    <s v="Universitas Bina Nusantara Jakarta"/>
    <s v="Akademik"/>
    <x v="4"/>
    <x v="3"/>
    <m/>
  </r>
  <r>
    <n v="27"/>
    <s v="Zahra Amalia Ridha Illyas"/>
    <n v="1500026045"/>
    <s v="Sastra Inggris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28"/>
    <s v="Risdiawanti"/>
    <n v="1400006083"/>
    <s v="Pendidikan Matematika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29"/>
    <s v="Fenti Rustiana"/>
    <n v="1600003128"/>
    <s v="Pendidikan Bahasa dan Sastra Indonesia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0"/>
    <s v="Ulfa Nur Aminah"/>
    <n v="1600006159"/>
    <s v="Pendidikan Matematika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1"/>
    <s v="Fitri Nurjanah S"/>
    <n v="15000020034"/>
    <s v="Teknik Kimia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2"/>
    <s v="Yustin Agustina"/>
    <n v="1700005314"/>
    <s v="Pendidikan Guru Sekolah Dasar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3"/>
    <s v="Fatonah"/>
    <n v="1400008023"/>
    <s v="Pendidikan Biologi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4"/>
    <s v="Prima Asmarita"/>
    <n v="1700005056"/>
    <s v="Pendidikan Guru Sekolah Dasar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5"/>
    <s v="Dinda Lestari"/>
    <n v="1700009046"/>
    <s v="Pendidikan Pancasila dan Kewarganegaraan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6"/>
    <s v="Eli Damayanti"/>
    <n v="1700009028"/>
    <s v="Pendidikan Pancasila dan Kewarganegaraan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7"/>
    <s v="Indah Widianti"/>
    <n v="1700009035"/>
    <s v="Pendidikan Pancasila dan Kewarganegaraan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8"/>
    <s v="Mita Dian Sari"/>
    <n v="1700001131"/>
    <s v="Bimbingan dan Konseling"/>
    <s v="Lap. Bola Voli Asrama Kal Bar Putri Dara Djuanti"/>
    <s v="9 s.d. 17 Maret 2018"/>
    <s v="Woman Volleyball Tournament antar Asrama IKPMDI Perguruan Tinggi se Yogyakarta"/>
    <s v=" Asrama Kal Bar Putri Dara Djuanti"/>
    <s v="Olah Raga"/>
    <x v="0"/>
    <x v="0"/>
    <m/>
  </r>
  <r>
    <n v="39"/>
    <s v="Fuad Aminur Rahman"/>
    <n v="1400001182"/>
    <s v="Bimbingan dan Konseling"/>
    <s v="Universitas Negeri Mulawarman, Samarinda Kalimantan Timur"/>
    <d v="2018-03-11T00:00:00"/>
    <s v="Lomba Essay tingkat Nasional"/>
    <s v="Universitas Negeri Mulawarman"/>
    <s v="Akademik"/>
    <x v="5"/>
    <x v="1"/>
    <m/>
  </r>
  <r>
    <n v="40"/>
    <s v="Dhimas Roni"/>
    <n v="1500013022"/>
    <s v="Psikologi"/>
    <s v="Masjid Jogokaryan Yogyakarta"/>
    <d v="2018-03-18T00:00:00"/>
    <s v="Lomba Fotografi"/>
    <s v="Masjid Jogokaryan"/>
    <s v="Seni"/>
    <x v="0"/>
    <x v="0"/>
    <m/>
  </r>
  <r>
    <n v="41"/>
    <s v="Dwi Tika Sulistiawati"/>
    <n v="1700001098"/>
    <s v="Bimbingan dan Konseling"/>
    <s v="GOR Lila Bhuana Denpasar Bali"/>
    <s v="17 s.d. 18 November 2017"/>
    <s v="Wadokai Bali Open Piala Pemuda Pancasila 2017"/>
    <s v="Pemuda Pancasila"/>
    <s v="Olah Raga"/>
    <x v="6"/>
    <x v="0"/>
    <m/>
  </r>
  <r>
    <n v="42"/>
    <s v="Suci Amalia Ramadayanti"/>
    <s v="1500023013"/>
    <s v="Farmasi"/>
    <s v="Universitas Muhammadiyah Surakarta"/>
    <s v="12 s.d. 15 Oktober 2018"/>
    <s v="Gelar Teknologi Kimia (GTK)"/>
    <s v="Universitas Muhammadiyah Surakarta"/>
    <s v="Akademik"/>
    <x v="0"/>
    <x v="1"/>
    <m/>
  </r>
  <r>
    <n v="43"/>
    <s v="Suci Amalia Ramadayanti"/>
    <s v="1500023013"/>
    <s v="Farmasi"/>
    <s v="Fakultas Kedokteran Universirtas Islam Indonesia"/>
    <s v="21 s.d. 22 Juli 2018"/>
    <s v="Interfaculty of Medicine Scientific Competition"/>
    <s v=" Universirtas Islam Indonesia"/>
    <s v="Akademik"/>
    <x v="7"/>
    <x v="0"/>
    <m/>
  </r>
  <r>
    <n v="44"/>
    <s v="Suci Amalia Ramadayanti"/>
    <s v="1500023013"/>
    <s v="Farmasi"/>
    <s v="Universitas Sriwijaya Palembang"/>
    <d v="2018-10-06T00:00:00"/>
    <s v="Forum Nasional Nanoteknologi (FORNANO)"/>
    <s v="Universitas Sriwijaya Palembang"/>
    <s v="Akademik"/>
    <x v="0"/>
    <x v="1"/>
    <m/>
  </r>
  <r>
    <n v="45"/>
    <s v="Suci Amalia Ramadayanti"/>
    <s v="1500023013"/>
    <s v="Farmasi"/>
    <s v="Fakultas Farmasi Universitas Airlangga Surabaya"/>
    <s v="12 s.d. 13 Februari 2018"/>
    <s v="Kompetisi Fdarmasi seluruh Indonesia (KOFEIN)"/>
    <s v=" Universitas Airlangga"/>
    <s v="Akademik"/>
    <x v="1"/>
    <x v="1"/>
    <m/>
  </r>
  <r>
    <n v="46"/>
    <s v="Ibnu Atma Kusnadi"/>
    <n v="1400022053"/>
    <s v="Teknik Elektro"/>
    <s v="Sport Complex Universiti Malaysia Pahang Gambang Campus"/>
    <s v="20 s.d. 22 April 2018"/>
    <s v="International Festival Innovation on Green Technology"/>
    <s v="Universiti Malaysia Pahang"/>
    <s v="Akademik"/>
    <x v="8"/>
    <x v="4"/>
    <m/>
  </r>
  <r>
    <n v="47"/>
    <s v="Mohammad Iqbalul Faiq Hatta"/>
    <n v="1400022060"/>
    <s v="Teknik Elektro"/>
    <s v="Sport Complex Universiti Malaysia Pahang Gambang Campus"/>
    <s v="20 s.d. 22 April 2018"/>
    <s v="International Festival Innovation on Green Technology"/>
    <s v="Universiti Malaysia Pahang"/>
    <s v="Akademik"/>
    <x v="8"/>
    <x v="4"/>
    <m/>
  </r>
  <r>
    <n v="48"/>
    <s v="Tofiq Nurochman"/>
    <n v="1400022067"/>
    <s v="Teknik Elektro"/>
    <s v="Sport Complex Universiti Malaysia Pahang Gambang Campus"/>
    <s v="20 s.d. 22 April 2018"/>
    <s v="International Festival Innovation on Green Technology"/>
    <s v="Universiti Malaysia Pahang"/>
    <s v="Akademik"/>
    <x v="8"/>
    <x v="4"/>
    <m/>
  </r>
  <r>
    <n v="49"/>
    <s v="Miftahus Sa'adah Maulidiyah"/>
    <s v="1500013081"/>
    <s v="Psikologi"/>
    <s v="Universitas Diponegoro Semarang"/>
    <s v="14 s.d. 15 Oktober 2017"/>
    <s v="Lomba Esai ExtraordinayPsychologi National Moslem Competition (EXCELLENT) 2017 Love in Diversity"/>
    <s v="Universitas Diponegoro Semarang"/>
    <s v="Penalaran"/>
    <x v="0"/>
    <x v="1"/>
    <m/>
  </r>
  <r>
    <n v="50"/>
    <s v="Feng Yangming"/>
    <n v="1506025049"/>
    <s v="Sastra Indonesia"/>
    <s v="Universitas Aisyiah"/>
    <s v="1 Mei 2018"/>
    <s v="Unisa Festival"/>
    <s v="Universitas Aisyiah"/>
    <s v="Minat dan Bakat"/>
    <x v="0"/>
    <x v="0"/>
    <m/>
  </r>
  <r>
    <n v="51"/>
    <s v="Ali Abdulraoof Taha Al Maktari"/>
    <n v="1506020075"/>
    <s v="Teknik Kimia"/>
    <s v="Universitas Aisyiah"/>
    <s v="1 Mei 2018"/>
    <s v="Unisa Festival"/>
    <s v="Universitas Aisyiah"/>
    <s v="Minat dan Bakat"/>
    <x v="1"/>
    <x v="0"/>
    <m/>
  </r>
  <r>
    <n v="52"/>
    <s v="Ahmad Zaeni"/>
    <n v="1500011215"/>
    <s v="Manajemen"/>
    <s v="UMY, DENHANUD 474 PASKHAS TNI AU, Sekitar wilayah Bantul"/>
    <s v="12 s.d. 15 April 2018"/>
    <s v="Ketangkasan Dasar Nasional"/>
    <s v="Universitas Muhammadiyah Yogyakarta (UMY)"/>
    <s v="Minat dan Bakat"/>
    <x v="9"/>
    <x v="0"/>
    <m/>
  </r>
  <r>
    <n v="53"/>
    <s v="Fadli Maulana"/>
    <n v="1700022059"/>
    <s v="Teknik Elektro"/>
    <s v="UMY, DENHANUD 474 PASKHAS TNI AU, Sekitar wilayah Bantul"/>
    <s v="12 s.d. 15 April 2018"/>
    <s v="Ketangkasan Dasar Nasional"/>
    <s v="Universitas Muhammadiyah Yogyakarta (UMY)"/>
    <s v="Minat dan Bakat"/>
    <x v="9"/>
    <x v="0"/>
    <m/>
  </r>
  <r>
    <n v="54"/>
    <s v="Bella Yovianita"/>
    <n v="1500024225"/>
    <s v="Ilmu Hukum"/>
    <s v="UMY, DENHANUD 474 PASKHAS TNI AU, Sekitar wilayah Bantul"/>
    <s v="12 s.d. 15 April 2018"/>
    <s v="Ketangkasan Dasar Nasional"/>
    <s v="Universitas Muhammadiyah Yogyakarta (UMY)"/>
    <s v="Minat dan Bakat"/>
    <x v="9"/>
    <x v="0"/>
    <m/>
  </r>
  <r>
    <n v="55"/>
    <s v="Wildan Fadilan Adam"/>
    <n v="1500031053"/>
    <s v="Pendidikan Agama Islam (Jogja)"/>
    <s v="UMY, DENHANUD 474 PASKHAS TNI AU, Sekitar wilayah Bantul"/>
    <s v="12 s.d. 15 April 2018"/>
    <s v="Ketangkasan Dasar Nasional"/>
    <s v="Universitas Muhammadiyah Yogyakarta (UMY)"/>
    <s v="Minat dan Bakat"/>
    <x v="1"/>
    <x v="0"/>
    <m/>
  </r>
  <r>
    <n v="56"/>
    <s v="Muhammad Arfinda"/>
    <n v="1700004020"/>
    <s v="Pendidikan Bahasa Inggris"/>
    <s v="UMY, DENHANUD 474 PASKHAS TNI AU, Sekitar wilayah Bantul"/>
    <s v="12 s.d. 15 April 2018"/>
    <s v="Ketangkasan Dasar Nasional"/>
    <s v="Universitas Muhammadiyah Yogyakarta (UMY)"/>
    <s v="Minat dan Bakat"/>
    <x v="1"/>
    <x v="0"/>
    <m/>
  </r>
  <r>
    <n v="57"/>
    <s v="Kristi Pamularjati"/>
    <n v="1700030182"/>
    <s v="Ilmu Komunikasi"/>
    <s v="UMY, DENHANUD 474 PASKHAS TNI AU, Sekitar wilayah Bantul"/>
    <s v="12 s.d. 15 April 2018"/>
    <s v="Ketangkasan Dasar Nasional"/>
    <s v="Universitas Muhammadiyah Yogyakarta (UMY)"/>
    <s v="Minat dan Bakat"/>
    <x v="1"/>
    <x v="0"/>
    <m/>
  </r>
  <r>
    <n v="58"/>
    <s v="Yudha Puratmaja"/>
    <n v="1400029138"/>
    <s v="Ilmu Kesehatan Masyarakat"/>
    <s v="Maharisi Markandeshwar Deemed to be University Camp"/>
    <s v="18 s.d. 23 Juni 2018"/>
    <s v="Youth Leadership Camp"/>
    <s v="Maharisi Markandeshwar Deemed to be University"/>
    <s v="Seni"/>
    <x v="10"/>
    <x v="4"/>
    <m/>
  </r>
  <r>
    <n v="59"/>
    <s v="Wahyu Safitri Zana Riya"/>
    <n v="1711009060"/>
    <s v="Pendidikan Pancasila dan Kewarganegaraan"/>
    <s v="Gedung Widya Wisuda IPB"/>
    <s v="2 s.d. 5 Mei 2018"/>
    <s v="Kejuaraan Pencak Silat Tapak Suci IPB Open 2018"/>
    <s v="Institut Pertanian Bogor"/>
    <s v="Olah Raga"/>
    <x v="11"/>
    <x v="1"/>
    <m/>
  </r>
  <r>
    <n v="60"/>
    <s v="Javid Novean Noorcha"/>
    <n v="1511019203"/>
    <s v="Teknik Industri"/>
    <s v="Gedung Widya Wisuda IPB"/>
    <s v="2 s.d. 5 Mei 2018"/>
    <s v="Kejuaraan Pencak Silat Tapak Suci IPB Open 2018"/>
    <s v="Institut Pertanian Bogor"/>
    <s v="Olah Raga"/>
    <x v="12"/>
    <x v="1"/>
    <m/>
  </r>
  <r>
    <n v="61"/>
    <s v="Dewi Setiawati"/>
    <n v="1500020031"/>
    <s v="Teknik Kimia"/>
    <s v="Gedung Widya Wisuda IPB"/>
    <s v="2 s.d. 5 Mei 2018"/>
    <s v="Kejuaraan Pencak Silat Tapak Suci IPB Open 2018"/>
    <s v="Institut Pertanian Bogor"/>
    <s v="Olah Raga"/>
    <x v="13"/>
    <x v="1"/>
    <m/>
  </r>
  <r>
    <n v="62"/>
    <s v="Dhia Asa Imtinan"/>
    <n v="1611016081"/>
    <s v="Sistem Informasi"/>
    <s v="Gedung Widya Wisuda IPB"/>
    <s v="2 s.d. 5 Mei 2018"/>
    <s v="Kejuaraan Pencak Silat Tapak Suci IPB Open 2018"/>
    <s v="Institut Pertanian Bogor"/>
    <s v="Olah Raga"/>
    <x v="14"/>
    <x v="1"/>
    <m/>
  </r>
  <r>
    <n v="63"/>
    <s v="M Arfian Hariz"/>
    <n v="1711027035"/>
    <s v="Tafsir Hadits"/>
    <s v="Gedung Widya Wisuda IPB"/>
    <s v="2 s.d. 5 Mei 2018"/>
    <s v="Kejuaraan Pencak Silat Tapak Suci IPB Open 2018"/>
    <s v="Institut Pertanian Bogor"/>
    <s v="Olah Raga"/>
    <x v="15"/>
    <x v="1"/>
    <m/>
  </r>
  <r>
    <n v="64"/>
    <s v="Herdiyana Asmoroningtyas"/>
    <n v="1711025042"/>
    <s v="Sastra Indonesia"/>
    <s v="Gedung Widya Wisuda IPB"/>
    <s v="2 s.d. 5 Mei 2018"/>
    <s v="Kejuaraan Pencak Silat Tapak Suci IPB Open 2018"/>
    <s v="Institut Pertanian Bogor"/>
    <s v="Olah Raga"/>
    <x v="16"/>
    <x v="1"/>
    <m/>
  </r>
  <r>
    <n v="65"/>
    <s v="Zulfikar Faishal Akbari"/>
    <n v="1700024146"/>
    <s v="Ilmu Hukum"/>
    <s v="Gedung Widya Wisuda IPB"/>
    <s v="2 s.d. 5 Mei 2018"/>
    <s v="Kejuaraan Pencak Silat Tapak Suci IPB Open 2018"/>
    <s v="Institut Pertanian Bogor"/>
    <s v="Olah Raga"/>
    <x v="17"/>
    <x v="1"/>
    <m/>
  </r>
  <r>
    <n v="66"/>
    <s v="Dadang Arif Dwi Saputra"/>
    <n v="1611009068"/>
    <s v="Pendidikan Pancasila dan Kewarganegaraan"/>
    <s v="Gedung Widya Wisuda IPB"/>
    <s v="2 s.d. 5 Mei 2018"/>
    <s v="Kejuaraan Pencak Silat Tapak Suci IPB Open 2018"/>
    <s v="Institut Pertanian Bogor"/>
    <s v="Olah Raga"/>
    <x v="18"/>
    <x v="1"/>
    <m/>
  </r>
  <r>
    <n v="67"/>
    <s v="Habib Baharuddin"/>
    <n v="1700016088"/>
    <s v="Sistem Informasi"/>
    <s v="Gedung Widya Wisuda IPB"/>
    <s v="2 s.d. 5 Mei 2018"/>
    <s v="Kejuaraan Pencak Silat Tapak Suci IPB Open 2018"/>
    <s v="Institut Pertanian Bogor"/>
    <s v="Olah Raga"/>
    <x v="19"/>
    <x v="1"/>
    <m/>
  </r>
  <r>
    <n v="68"/>
    <s v="Alfin Mubarroq"/>
    <n v="1711027033"/>
    <s v="Tafsir Hadits"/>
    <s v="Gedung Widya Wisuda IPB"/>
    <s v="2 s.d. 5 Mei 2018"/>
    <s v="Kejuaraan Pencak Silat Tapak Suci IPB Open 2018"/>
    <s v="Institut Pertanian Bogor"/>
    <s v="Olah Raga"/>
    <x v="20"/>
    <x v="1"/>
    <m/>
  </r>
  <r>
    <n v="69"/>
    <s v="Irfan Syahrul Ramadhani"/>
    <n v="1700027023"/>
    <s v="Tafsir Hadits"/>
    <s v="Gedung Widya Wisuda IPB"/>
    <s v="2 s.d. 5 Mei 2018"/>
    <s v="Kejuaraan Pencak Silat Tapak Suci IPB Open 2018"/>
    <s v="Institut Pertanian Bogor"/>
    <s v="Olah Raga"/>
    <x v="20"/>
    <x v="1"/>
    <m/>
  </r>
  <r>
    <n v="70"/>
    <s v="Alfin Mubarroq"/>
    <n v="1711027033"/>
    <s v="Tafsir Hadits"/>
    <s v="Gedung Widya Wisuda IPB"/>
    <s v="2 s.d. 5 Mei 2018"/>
    <s v="Kejuaraan Pencak Silat Tapak Suci IPB Open 2018"/>
    <s v="Institut Pertanian Bogor"/>
    <s v="Olah Raga"/>
    <x v="21"/>
    <x v="1"/>
    <m/>
  </r>
  <r>
    <n v="71"/>
    <s v="EKA NORMA APRIANTI"/>
    <s v="1500002039"/>
    <s v="Pendidikan Guru Pendidikan Anak Usia Dini"/>
    <s v="Universitas Muhammadiyah Surakarta (UMS)"/>
    <s v="14 Mei 2018"/>
    <s v="Pekan Ilmiah Mahasiswa dan Pelajar"/>
    <s v="Lomba Menari PGPAUD UMS"/>
    <s v="Seni"/>
    <x v="0"/>
    <x v="0"/>
    <m/>
  </r>
  <r>
    <n v="72"/>
    <s v="Dwi Isnawati"/>
    <s v="1600002021"/>
    <s v="Pendidikan Guru Pendidikan Anak Usia Dini"/>
    <s v="Universitas Muhammadiyah Surakarta (UMS)"/>
    <s v="14 Mei 2018"/>
    <s v="Pekan Ilmiah Mahasiswa dan Pelajar"/>
    <s v="Lomba Menari PGPAUD UMS"/>
    <s v="Seni"/>
    <x v="0"/>
    <x v="0"/>
    <m/>
  </r>
  <r>
    <n v="73"/>
    <s v="Devi Widyandari"/>
    <n v="1600002034"/>
    <s v="Pendidikan Guru Pendidikan Anak Usia Dini"/>
    <s v="Universitas Muhammadiyah Surakarta (UMS)"/>
    <s v="14 Mei 2018"/>
    <s v="Pekan Ilmiah Mahasiswa dan Pelajar"/>
    <s v="Lomba Menari PGPAUD UMS"/>
    <s v="Seni"/>
    <x v="0"/>
    <x v="0"/>
    <m/>
  </r>
  <r>
    <n v="74"/>
    <s v="Yunisa Lailia Maryam"/>
    <n v="1600002001"/>
    <s v="Pendidikan Guru Pendidikan Anak Usia Dini"/>
    <s v="Universitas Muhammadiyah Surakarta (UMS)"/>
    <s v="14 Mei 2018"/>
    <s v="Pekan Ilmiah Mahasiswa dan Pelajar"/>
    <s v="Lomba Menari PGPAUD UMS"/>
    <s v="Seni"/>
    <x v="0"/>
    <x v="0"/>
    <m/>
  </r>
  <r>
    <n v="75"/>
    <s v="Dinda Shela Dia Cania"/>
    <n v="1700002005"/>
    <s v="Pendidikan Guru Pendidikan Anak Usia Dini"/>
    <s v="Universitas Muhammadiyah Surakarta (UMS)"/>
    <s v="14 Mei 2018"/>
    <s v="Pekan Ilmiah Mahasiswa dan Pelajar"/>
    <s v="Lomba Menari PGPAUD UMS"/>
    <s v="Seni"/>
    <x v="0"/>
    <x v="0"/>
    <m/>
  </r>
  <r>
    <n v="76"/>
    <s v="Anugrah Bintang Perdana"/>
    <n v="1500018249"/>
    <s v="Teknik Informatika"/>
    <s v="Universiti Malaysia Pahang"/>
    <s v="20 s.d. 22 April 2018"/>
    <s v="International Festival Innovation of Green Technology (i-FINOG)"/>
    <s v="Universiti Malaysia Pahang"/>
    <s v="Akademik"/>
    <x v="9"/>
    <x v="4"/>
    <m/>
  </r>
  <r>
    <n v="77"/>
    <s v="Erlangga Jaya"/>
    <n v="1500018255"/>
    <s v="Teknik Informatika"/>
    <s v="Universiti Malaysia Pahang"/>
    <s v="20 s.d. 22 April 2018"/>
    <s v="International Festival Innovation of Green Technology (i-FINOG)"/>
    <s v="Universiti Malaysia Pahang"/>
    <s v="Akademik"/>
    <x v="9"/>
    <x v="4"/>
    <m/>
  </r>
  <r>
    <n v="78"/>
    <s v="Gontang Ragil Prakasa"/>
    <n v="1500018280"/>
    <s v="Teknik Informatika"/>
    <s v="Universiti Malaysia Pahang"/>
    <s v="20 s.d. 22 April 2018"/>
    <s v="International Festival Innovation of Green Technology (i-FINOG)"/>
    <s v="Universiti Malaysia Pahang"/>
    <s v="Akademik"/>
    <x v="9"/>
    <x v="4"/>
    <m/>
  </r>
  <r>
    <n v="79"/>
    <s v="Nurul Wulandari"/>
    <n v="1703014021"/>
    <s v="Fisika"/>
    <s v="Universitas Malaysia Pahang"/>
    <s v="20 s.d. 22 April 2018"/>
    <s v="i-FINOG"/>
    <s v="Universitas Malaysia Pahang"/>
    <s v="Akademik"/>
    <x v="22"/>
    <x v="4"/>
    <m/>
  </r>
  <r>
    <n v="80"/>
    <s v="Farrizal Alchudry Mutaqien"/>
    <n v="1511016046"/>
    <s v="Sistem Informasi"/>
    <s v="Universitas Malaysia Pahang"/>
    <s v="20 s.d. 22 April 2018"/>
    <s v="i-FINOG"/>
    <s v="Universitas Malaysia Pahang"/>
    <s v="Akademik"/>
    <x v="9"/>
    <x v="4"/>
    <m/>
  </r>
  <r>
    <n v="81"/>
    <s v="Luthfia Khoirunisa"/>
    <n v="1701026087"/>
    <s v="Sastra Inggris"/>
    <s v="Universitas Malaysia Pahang"/>
    <s v="20 s.d. 22 April 2018"/>
    <s v="i-FINOG"/>
    <s v="Universitas Malaysia Pahang"/>
    <s v="Akademik"/>
    <x v="1"/>
    <x v="4"/>
    <m/>
  </r>
  <r>
    <n v="82"/>
    <s v="Harianto"/>
    <s v="1601022077"/>
    <s v="Teknik Elektro"/>
    <s v="Universitas Malaysia Pahang"/>
    <s v="20 s.d. 22 April 2018"/>
    <s v="i-FINOG"/>
    <s v="Universitas Malaysia Pahang"/>
    <s v="Akademik"/>
    <x v="0"/>
    <x v="4"/>
    <m/>
  </r>
  <r>
    <n v="83"/>
    <s v="Nenti Febi Setiyahadi"/>
    <s v="1611020100"/>
    <s v="Teknik Kimia"/>
    <s v="Universitas Malaysia Pahang"/>
    <s v="20 s.d. 22 April 2018"/>
    <s v="i-FINOG"/>
    <s v="Universitas Malaysia Pahang"/>
    <s v="Akademik"/>
    <x v="0"/>
    <x v="4"/>
    <m/>
  </r>
  <r>
    <n v="84"/>
    <s v="Vernandi Yusuf Muhammad"/>
    <s v="1600022003"/>
    <s v="Teknik Elektro"/>
    <s v="Universitas Malaysia Pahang"/>
    <s v="20 s.d. 22 April 2018"/>
    <s v="i-FINOG"/>
    <s v="Universitas Malaysia Pahang"/>
    <s v="Akademik"/>
    <x v="0"/>
    <x v="4"/>
    <m/>
  </r>
  <r>
    <n v="85"/>
    <s v="Fikram Oktafiandi"/>
    <s v="1700019046"/>
    <s v="Teknik Industri"/>
    <s v="Universitas Malaysia Pahang"/>
    <s v="20 s.d. 22 April 2018"/>
    <s v="i-FINOG"/>
    <s v="Universitas Malaysia Pahang"/>
    <s v="Akademik"/>
    <x v="9"/>
    <x v="4"/>
    <m/>
  </r>
  <r>
    <n v="86"/>
    <s v="Fahri Firmansyah"/>
    <s v="1700019079"/>
    <s v="Teknik Industri"/>
    <s v="Universitas Malaysia Pahang"/>
    <s v="20 s.d. 22 April 2018"/>
    <s v="i-FINOG"/>
    <s v="Universitas Malaysia Pahang"/>
    <s v="Akademik"/>
    <x v="9"/>
    <x v="4"/>
    <m/>
  </r>
  <r>
    <n v="87"/>
    <s v="Nenti Febi Setiyahadi"/>
    <s v="1611020100"/>
    <s v="Teknik Kimia"/>
    <s v="Universitas Malaysia Pahang"/>
    <s v="20 s.d. 22 April 2018"/>
    <s v="i-FINOG"/>
    <s v="Universitas Malaysia Pahang"/>
    <s v="Akademik"/>
    <x v="9"/>
    <x v="4"/>
    <m/>
  </r>
  <r>
    <n v="88"/>
    <s v="Miky Dedi Arifuddin"/>
    <n v="1700029188"/>
    <s v="Ilmu Kesehatan Masyarakat"/>
    <s v="GOR Kridosono Yogyakarta"/>
    <s v="21 s.d. 23 September 2018 "/>
    <s v="Kejuaraan Tae Kwon Do Walikota CUP 2018"/>
    <s v="Walikota Yogyakarta"/>
    <s v="Olah Raga"/>
    <x v="0"/>
    <x v="0"/>
    <s v="Kyoruki"/>
  </r>
  <r>
    <n v="89"/>
    <s v="Andi Al Aziz"/>
    <n v="1600011137"/>
    <s v="Manajemen"/>
    <s v="GOR Kridosono Yogyakarta"/>
    <s v="21 s.d. 23 September 2018 "/>
    <s v="Kejuaraan Tae Kwon Do Walikota CUP 2018"/>
    <s v="Walikota Yogyakarta"/>
    <s v="Olah Raga"/>
    <x v="0"/>
    <x v="0"/>
    <s v="Poomsae"/>
  </r>
  <r>
    <n v="90"/>
    <s v="Desi Fatmwati"/>
    <n v="1600024014"/>
    <s v="Ilmu Hukum"/>
    <s v="GOR Kridosono Yogyakarta"/>
    <s v="21 s.d. 23 September 2018 "/>
    <s v="Kejuaraan Tae Kwon Do Walikota CUP 2018"/>
    <s v="Walikota Yogyakarta"/>
    <s v="Olah Raga"/>
    <x v="1"/>
    <x v="0"/>
    <s v="Kyoruki"/>
  </r>
  <r>
    <n v="91"/>
    <s v="Fajar Arisco Dwi Cahyo S."/>
    <n v="1700030172"/>
    <s v="Ilmu Komunikasi"/>
    <s v="GOR Kridosono Yogyakarta"/>
    <s v="21 s.d. 23 September 2018 "/>
    <s v="Kejuaraan Tae Kwon Do Walikota CUP 2018"/>
    <s v="Walikota Yogyakarta"/>
    <s v="Olah Raga"/>
    <x v="0"/>
    <x v="0"/>
    <s v="Kyoruki"/>
  </r>
  <r>
    <n v="92"/>
    <s v="Miftahul Qalbi H. A."/>
    <n v="1500023039"/>
    <s v="Farmasi"/>
    <s v="GOR Kridosono Yogyakarta"/>
    <s v="21 s.d. 23 September 2018 "/>
    <s v="Kejuaraan Tae Kwon Do Walikota CUP 2018"/>
    <s v="Walikota Yogyakarta"/>
    <s v="Olah Raga"/>
    <x v="9"/>
    <x v="0"/>
    <s v="Kyoruki"/>
  </r>
  <r>
    <n v="93"/>
    <s v="Vera Agustina"/>
    <n v="1811033116"/>
    <s v="Teknologi Pangan "/>
    <s v="GOR Kridosono Yogyakarta"/>
    <s v="21 s.d. 23 September 2018 "/>
    <s v="Kejuaraan Tae Kwon Do Walikota CUP 2018"/>
    <s v="Walikota Yogyakarta"/>
    <s v="Olah Raga"/>
    <x v="1"/>
    <x v="0"/>
    <s v="Kyoruki"/>
  </r>
  <r>
    <n v="94"/>
    <s v="Veronica Putri A."/>
    <n v="1700017053"/>
    <s v="Biologi"/>
    <s v="GOR Kridosono Yogyakarta"/>
    <s v="21 s.d. 23 September 2018 "/>
    <s v="Kejuaraan Tae Kwon Do Walikota CUP 2018"/>
    <s v="Walikota Yogyakarta"/>
    <s v="Olah Raga"/>
    <x v="9"/>
    <x v="0"/>
    <s v="Kyoruki"/>
  </r>
  <r>
    <n v="95"/>
    <s v="Laela Ari Rahmawati"/>
    <n v="1700030209"/>
    <s v="Ilmu Komunikasi"/>
    <s v="GOR Kridosono Yogyakarta"/>
    <s v="21 s.d. 23 September 2018 "/>
    <s v="Kejuaraan Tae Kwon Do Walikota CUP 2018"/>
    <s v="Walikota Yogyakarta"/>
    <s v="Olah Raga"/>
    <x v="0"/>
    <x v="0"/>
    <s v="Kyoruki"/>
  </r>
  <r>
    <n v="96"/>
    <s v="Nada Nabila Susanti"/>
    <n v="1515017090"/>
    <s v="Biologi"/>
    <s v="GOR Kridosono Yogyakarta"/>
    <s v="21 s.d. 23 September 2018 "/>
    <s v="Kejuaraan Tae Kwon Do Walikota CUP 2018"/>
    <s v="Walikota Yogyakarta"/>
    <s v="Olah Raga"/>
    <x v="1"/>
    <x v="0"/>
    <s v="Kyoruki"/>
  </r>
  <r>
    <n v="97"/>
    <s v="Dwi Gigih Laksmana Gading Praja"/>
    <n v="1700032124"/>
    <s v="Perbankan Syari'ah "/>
    <s v="GOR Kridosono Yogyakarta"/>
    <s v="21 s.d. 23 September 2018 "/>
    <s v="Kejuaraan Tae Kwon Do Walikota CUP 2018"/>
    <s v="Walikota Yogyakarta"/>
    <s v="Olah Raga"/>
    <x v="9"/>
    <x v="0"/>
    <s v="Kyoruki"/>
  </r>
  <r>
    <n v="98"/>
    <s v="Fery Irawan"/>
    <n v="1700019094"/>
    <s v="Teknik Industri"/>
    <s v="GOR Kridosono Yogyakarta"/>
    <s v="21 s.d. 23 September 2018 "/>
    <s v="Kejuaraan Tae Kwon Do Walikota CUP 2018"/>
    <s v="Walikota Yogyakarta"/>
    <s v="Olah Raga"/>
    <x v="0"/>
    <x v="0"/>
    <s v="Kyoruki"/>
  </r>
  <r>
    <n v="99"/>
    <s v="Danty Rahmasantika"/>
    <n v="1500006011"/>
    <s v="Pendidikan Matematika"/>
    <s v="GOR Kridosono Yogyakarta"/>
    <s v="21 s.d. 23 September 2018 "/>
    <s v="Kejuaraan Tae Kwon Do Walikota CUP 2018"/>
    <s v="Walikota Yogyakarta"/>
    <s v="Olah Raga"/>
    <x v="1"/>
    <x v="0"/>
    <s v="Poomsae"/>
  </r>
  <r>
    <n v="100"/>
    <s v="Dayinta Finalistya"/>
    <s v="1800011317"/>
    <s v="Manajemen"/>
    <s v="GOR Kridosono Yogyakarta"/>
    <s v="21 s.d. 23 September 2018 "/>
    <s v="Kejuaraan Tae Kwon Do Walikota CUP 2018"/>
    <s v="Walikota Yogyakarta"/>
    <s v="Olah Raga"/>
    <x v="0"/>
    <x v="0"/>
    <s v="Kyoruki"/>
  </r>
  <r>
    <n v="101"/>
    <s v="Shafira Kariena Putri"/>
    <s v="1600017124"/>
    <s v="Biologi"/>
    <s v="GOR Kridosono Yogyakarta"/>
    <s v="21 s.d. 23 September 2018 "/>
    <s v="Kejuaraan Tae Kwon Do Walikota CUP 2018"/>
    <s v="Walikota Yogyakarta"/>
    <s v="Olah Raga"/>
    <x v="0"/>
    <x v="0"/>
    <s v="Poomsae"/>
  </r>
  <r>
    <n v="102"/>
    <s v="Herdiyana Asmoroningtyas"/>
    <s v="1711025042"/>
    <s v="Sastra Indonesia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3"/>
    <s v="Muhammad Arfian Hariz"/>
    <s v="1711027035"/>
    <s v="Tafsir Hadits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4"/>
    <s v="Dadang Arif Dwi Saputra"/>
    <s v="1611009068"/>
    <s v="PPKn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5"/>
    <s v="Lu'Atul Nadlifah"/>
    <s v="1700027004"/>
    <s v="Tafsir Hadits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6"/>
    <s v="Javid Novean Noorcha"/>
    <s v="1511019203"/>
    <s v="Teknik Industri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7"/>
    <s v="Alfin Mubarroq"/>
    <s v="1711027033"/>
    <s v="Tafsir Hadits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8"/>
    <s v="Irfan Syahrul Ramdhani"/>
    <s v="1700027023"/>
    <s v="Tafsir Hadits"/>
    <s v="Airlangga Convention Center (ACC) Kampus C Universitas Airlangga"/>
    <s v="8 s.d. 16 September 2018"/>
    <s v="Kejuaraan Airlangga Tapak Suci University Open Internasional Championship"/>
    <s v="Universitas Airlangga"/>
    <s v="Olah Raga"/>
    <x v="0"/>
    <x v="4"/>
    <m/>
  </r>
  <r>
    <n v="109"/>
    <s v="Illyina Aulia Alfenjy"/>
    <s v="1700013091"/>
    <s v="Psikologi"/>
    <s v="Airlangga Convention Center (ACC) Kampus C Universitas Airlangga"/>
    <s v="8 s.d. 16 September 2018"/>
    <s v="Kejuaraan Airlangga Tapak Suci University Open Internasional Championship"/>
    <s v="Universitas Airlangga"/>
    <s v="Olah Raga"/>
    <x v="9"/>
    <x v="4"/>
    <m/>
  </r>
  <r>
    <n v="110"/>
    <s v="TITO KURNIAWAN"/>
    <s v="1400024050"/>
    <s v="Ilmu Hukum"/>
    <s v="Airlangga Convention Center (ACC) Kampus C Universitas Airlangga"/>
    <s v="8 s.d. 16 September 2018"/>
    <s v="Kejuaraan Airlangga Tapak Suci University Open Internasional Championship"/>
    <s v="Universitas Airlangga"/>
    <s v="Olah Raga"/>
    <x v="9"/>
    <x v="4"/>
    <m/>
  </r>
  <r>
    <n v="111"/>
    <s v="NUR RATNAWATI"/>
    <s v="1400022054"/>
    <s v="Teknik Elektro"/>
    <s v="Airlangga Convention Center (ACC) Kampus C Universitas Airlangga"/>
    <s v="9 s.d. 16 September 2018"/>
    <s v="Kejuaraan Airlangga Tapak Suci University Open Internasional Championship"/>
    <s v="Universitas Airlangga"/>
    <s v="Olah Raga"/>
    <x v="9"/>
    <x v="4"/>
    <m/>
  </r>
  <r>
    <n v="112"/>
    <s v="Pratiwi Indah Pangesti"/>
    <s v="1511009040"/>
    <s v="PPKn"/>
    <s v="Airlangga Convention Center (ACC) Kampus C Universitas Airlangga"/>
    <s v="10 s.d. 16 September 2018"/>
    <s v="Kejuaraan Airlangga Tapak Suci University Open Internasional Championship"/>
    <s v="Universitas Airlangga"/>
    <s v="Olah Raga"/>
    <x v="9"/>
    <x v="4"/>
    <m/>
  </r>
  <r>
    <n v="113"/>
    <s v="Habib Baharuddin Husain"/>
    <s v="1700016088"/>
    <s v="Sistem Informasi"/>
    <s v="Airlangga Convention Center (ACC) Kampus C Universitas Airlangga"/>
    <s v="11 s.d. 16 September 2018"/>
    <s v="Kejuaraan Airlangga Tapak Suci University Open Internasional Championship"/>
    <s v="Universitas Airlangga"/>
    <s v="Olah Raga"/>
    <x v="9"/>
    <x v="4"/>
    <m/>
  </r>
  <r>
    <n v="114"/>
    <s v="Zulfikar Faishal Akbari"/>
    <s v="1700024146"/>
    <s v="Ilmu Hukum"/>
    <s v="Airlangga Convention Center (ACC) Kampus C Universitas Airlangga"/>
    <s v="12 s.d. 16 September 2018"/>
    <s v="Kejuaraan Airlangga Tapak Suci University Open Internasional Championship"/>
    <s v="Universitas Airlangga"/>
    <s v="Olah Raga"/>
    <x v="1"/>
    <x v="4"/>
    <m/>
  </r>
  <r>
    <n v="115"/>
    <s v="Dhia Asa Imtinan"/>
    <s v="1611016081"/>
    <s v="Sistem Informasi"/>
    <s v="Airlangga Convention Center (ACC) Kampus C Universitas Airlangga"/>
    <s v="13 s.d. 16 September 2018"/>
    <s v="Kejuaraan Airlangga Tapak Suci University Open Internasional Championship"/>
    <s v="Universitas Airlangga"/>
    <s v="Olah Raga"/>
    <x v="1"/>
    <x v="4"/>
    <m/>
  </r>
  <r>
    <n v="116"/>
    <s v="Nizar Robbani"/>
    <s v="1711016099"/>
    <s v="Sistem Informasi"/>
    <s v="Airlangga Convention Center (ACC) Kampus C Universitas Airlangga"/>
    <s v="14 s.d. 16 September 2018"/>
    <s v="Kejuaraan Airlangga Tapak Suci University Open Internasional Championship"/>
    <s v="Universitas Airlangga"/>
    <s v="Olah Raga"/>
    <x v="1"/>
    <x v="4"/>
    <m/>
  </r>
  <r>
    <n v="117"/>
    <s v="Hindriyati Muhamat"/>
    <s v="1700013247"/>
    <s v="Psikologi"/>
    <s v="Airlangga Convention Center (ACC) Kampus C Universitas Airlangga"/>
    <s v="15 s.d. 16 September 2018"/>
    <s v="Kejuaraan Airlangga Tapak Suci University Open Internasional Championship"/>
    <s v="Universitas Airlangga"/>
    <s v="Olah Raga"/>
    <x v="1"/>
    <x v="4"/>
    <m/>
  </r>
  <r>
    <n v="118"/>
    <s v="Resmadara Sekar Ayu Delfia"/>
    <s v="1700013131"/>
    <s v="Psikologi"/>
    <s v="Airlangga Convention Center (ACC) Kampus C Universitas Airlangga"/>
    <s v="16 s.d. 16 September 2018"/>
    <s v="Kejuaraan Airlangga Tapak Suci University Open Internasional Championship"/>
    <s v="Universitas Airlangga"/>
    <s v="Olah Raga"/>
    <x v="1"/>
    <x v="4"/>
    <m/>
  </r>
  <r>
    <n v="119"/>
    <s v="Nofal Bowo Pangestu"/>
    <s v="1500003030"/>
    <s v="PBSI"/>
    <s v="Airlangga Convention Center (ACC) Kampus C Universitas Airlangga"/>
    <s v="17 s.d. 16 September 2018"/>
    <s v="Kejuaraan Airlangga Tapak Suci University Open Internasional Championship"/>
    <s v="Universitas Airlangga"/>
    <s v="Olah Raga"/>
    <x v="1"/>
    <x v="4"/>
    <m/>
  </r>
  <r>
    <n v="120"/>
    <s v="Ahmad Rizki Saputra"/>
    <s v="1711027034"/>
    <s v="Tafsir Hadits"/>
    <s v="Airlangga Convention Center (ACC) Kampus C Universitas Airlangga"/>
    <s v="18 s.d. 16 September 2018"/>
    <s v="Kejuaraan Airlangga Tapak Suci University Open Internasional Championship"/>
    <s v="Universitas Airlangga"/>
    <s v="Olah Raga"/>
    <x v="1"/>
    <x v="4"/>
    <m/>
  </r>
  <r>
    <n v="121"/>
    <s v="L.R.Uday Zia,Ulhaq"/>
    <s v="1700027022"/>
    <s v="Tafsir Hadits"/>
    <s v="Airlangga Convention Center (ACC) Kampus C Universitas Airlangga"/>
    <s v="19 s.d. 16 September 2018"/>
    <s v="Kejuaraan Airlangga Tapak Suci University Open Internasional Championship"/>
    <s v="Universitas Airlangga"/>
    <s v="Olah Raga"/>
    <x v="1"/>
    <x v="4"/>
    <m/>
  </r>
  <r>
    <n v="122"/>
    <m/>
    <m/>
    <m/>
    <m/>
    <m/>
    <m/>
    <m/>
    <m/>
    <x v="3"/>
    <x v="3"/>
    <m/>
  </r>
  <r>
    <n v="123"/>
    <m/>
    <m/>
    <m/>
    <m/>
    <m/>
    <m/>
    <m/>
    <m/>
    <x v="3"/>
    <x v="3"/>
    <m/>
  </r>
  <r>
    <n v="124"/>
    <m/>
    <m/>
    <m/>
    <m/>
    <m/>
    <m/>
    <m/>
    <m/>
    <x v="3"/>
    <x v="3"/>
    <m/>
  </r>
  <r>
    <n v="125"/>
    <m/>
    <m/>
    <m/>
    <m/>
    <m/>
    <m/>
    <m/>
    <m/>
    <x v="3"/>
    <x v="3"/>
    <m/>
  </r>
  <r>
    <n v="126"/>
    <m/>
    <m/>
    <m/>
    <m/>
    <m/>
    <m/>
    <m/>
    <m/>
    <x v="3"/>
    <x v="3"/>
    <m/>
  </r>
  <r>
    <n v="127"/>
    <m/>
    <m/>
    <m/>
    <m/>
    <m/>
    <m/>
    <m/>
    <m/>
    <x v="3"/>
    <x v="3"/>
    <m/>
  </r>
  <r>
    <n v="128"/>
    <m/>
    <m/>
    <m/>
    <m/>
    <m/>
    <m/>
    <m/>
    <m/>
    <x v="3"/>
    <x v="3"/>
    <m/>
  </r>
  <r>
    <n v="129"/>
    <m/>
    <m/>
    <m/>
    <m/>
    <m/>
    <m/>
    <m/>
    <m/>
    <x v="3"/>
    <x v="3"/>
    <m/>
  </r>
  <r>
    <n v="130"/>
    <m/>
    <m/>
    <m/>
    <m/>
    <m/>
    <m/>
    <m/>
    <m/>
    <x v="3"/>
    <x v="3"/>
    <m/>
  </r>
  <r>
    <n v="131"/>
    <m/>
    <m/>
    <m/>
    <m/>
    <m/>
    <m/>
    <m/>
    <m/>
    <x v="3"/>
    <x v="3"/>
    <m/>
  </r>
  <r>
    <n v="132"/>
    <m/>
    <m/>
    <m/>
    <m/>
    <m/>
    <m/>
    <m/>
    <m/>
    <x v="3"/>
    <x v="3"/>
    <m/>
  </r>
  <r>
    <n v="133"/>
    <m/>
    <m/>
    <m/>
    <m/>
    <m/>
    <m/>
    <m/>
    <m/>
    <x v="3"/>
    <x v="3"/>
    <m/>
  </r>
  <r>
    <n v="134"/>
    <m/>
    <m/>
    <m/>
    <m/>
    <m/>
    <m/>
    <m/>
    <m/>
    <x v="3"/>
    <x v="3"/>
    <m/>
  </r>
  <r>
    <n v="135"/>
    <m/>
    <m/>
    <m/>
    <m/>
    <m/>
    <m/>
    <m/>
    <m/>
    <x v="3"/>
    <x v="3"/>
    <m/>
  </r>
  <r>
    <n v="136"/>
    <m/>
    <m/>
    <m/>
    <m/>
    <m/>
    <m/>
    <m/>
    <m/>
    <x v="3"/>
    <x v="3"/>
    <m/>
  </r>
  <r>
    <n v="137"/>
    <m/>
    <m/>
    <m/>
    <m/>
    <m/>
    <m/>
    <m/>
    <m/>
    <x v="3"/>
    <x v="3"/>
    <m/>
  </r>
  <r>
    <n v="138"/>
    <m/>
    <m/>
    <m/>
    <m/>
    <m/>
    <m/>
    <m/>
    <m/>
    <x v="3"/>
    <x v="3"/>
    <m/>
  </r>
  <r>
    <n v="139"/>
    <m/>
    <m/>
    <m/>
    <m/>
    <m/>
    <m/>
    <m/>
    <m/>
    <x v="3"/>
    <x v="3"/>
    <m/>
  </r>
  <r>
    <n v="140"/>
    <m/>
    <m/>
    <m/>
    <m/>
    <m/>
    <m/>
    <m/>
    <m/>
    <x v="3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1"/>
  </r>
  <r>
    <x v="1"/>
  </r>
  <r>
    <x v="1"/>
  </r>
  <r>
    <x v="1"/>
  </r>
  <r>
    <x v="1"/>
  </r>
  <r>
    <x v="1"/>
  </r>
  <r>
    <x v="1"/>
  </r>
  <r>
    <x v="3"/>
  </r>
  <r>
    <x v="2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0"/>
  </r>
  <r>
    <x v="1"/>
  </r>
  <r>
    <x v="4"/>
  </r>
  <r>
    <x v="4"/>
  </r>
  <r>
    <x v="4"/>
  </r>
  <r>
    <x v="2"/>
  </r>
  <r>
    <x v="2"/>
  </r>
  <r>
    <x v="2"/>
  </r>
  <r>
    <x v="2"/>
  </r>
  <r>
    <x v="2"/>
  </r>
  <r>
    <x v="1"/>
  </r>
  <r>
    <x v="5"/>
  </r>
  <r>
    <x v="2"/>
  </r>
  <r>
    <x v="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3"/>
  </r>
  <r>
    <x v="3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1"/>
  </r>
  <r>
    <x v="0"/>
  </r>
  <r>
    <x v="1"/>
  </r>
  <r>
    <x v="1"/>
  </r>
  <r>
    <x v="1"/>
  </r>
  <r>
    <x v="1"/>
  </r>
  <r>
    <x v="1"/>
  </r>
  <r>
    <x v="0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0"/>
  </r>
  <r>
    <x v="3"/>
  </r>
  <r>
    <x v="1"/>
  </r>
  <r>
    <x v="1"/>
  </r>
  <r>
    <x v="1"/>
  </r>
  <r>
    <x v="0"/>
  </r>
  <r>
    <x v="0"/>
  </r>
  <r>
    <x v="0"/>
  </r>
  <r>
    <x v="5"/>
  </r>
  <r>
    <x v="6"/>
  </r>
  <r>
    <x v="6"/>
  </r>
  <r>
    <x v="7"/>
  </r>
  <r>
    <x v="7"/>
  </r>
  <r>
    <x v="7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1"/>
  </r>
  <r>
    <x v="1"/>
  </r>
  <r>
    <x v="3"/>
  </r>
  <r>
    <x v="3"/>
  </r>
  <r>
    <x v="3"/>
  </r>
  <r>
    <x v="7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3"/>
  </r>
  <r>
    <x v="3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1"/>
  </r>
  <r>
    <x v="3"/>
  </r>
  <r>
    <x v="3"/>
  </r>
  <r>
    <x v="3"/>
  </r>
  <r>
    <x v="3"/>
  </r>
  <r>
    <x v="3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0" firstHeaderRow="1" firstDataRow="1" firstDataCol="1"/>
  <pivotFields count="1">
    <pivotField axis="axisRow" dataField="1" showAll="0">
      <items count="7">
        <item x="1"/>
        <item x="5"/>
        <item x="0"/>
        <item x="4"/>
        <item x="3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BIDANG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">
    <pivotField axis="axisRow" dataField="1" showAll="0">
      <items count="12">
        <item m="1" x="10"/>
        <item x="3"/>
        <item x="8"/>
        <item x="1"/>
        <item x="7"/>
        <item x="0"/>
        <item x="4"/>
        <item x="2"/>
        <item x="6"/>
        <item m="1" x="9"/>
        <item x="5"/>
        <item t="default"/>
      </items>
    </pivotField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4">
        <item x="2"/>
        <item x="10"/>
        <item x="0"/>
        <item x="22"/>
        <item x="12"/>
        <item x="15"/>
        <item x="8"/>
        <item x="16"/>
        <item x="17"/>
        <item x="20"/>
        <item x="19"/>
        <item x="9"/>
        <item x="13"/>
        <item x="14"/>
        <item x="18"/>
        <item x="21"/>
        <item x="1"/>
        <item x="7"/>
        <item x="6"/>
        <item x="11"/>
        <item x="4"/>
        <item x="5"/>
        <item x="3"/>
        <item t="default"/>
      </items>
    </pivotField>
    <pivotField axis="axisRow" dataField="1" showAll="0">
      <items count="6">
        <item x="4"/>
        <item x="1"/>
        <item x="0"/>
        <item x="2"/>
        <item x="3"/>
        <item t="default"/>
      </items>
    </pivotField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NGKAT" fld="1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zoomScale="80" zoomScaleNormal="80" zoomScaleSheetLayoutView="67" workbookViewId="0">
      <pane ySplit="3" topLeftCell="A4" activePane="bottomLeft" state="frozenSplit"/>
      <selection pane="bottomLeft" activeCell="C9" sqref="C9"/>
    </sheetView>
  </sheetViews>
  <sheetFormatPr defaultRowHeight="15.75"/>
  <cols>
    <col min="1" max="1" width="6.28515625" style="2" customWidth="1"/>
    <col min="2" max="2" width="20.7109375" style="14" customWidth="1"/>
    <col min="3" max="3" width="14.7109375" style="9" customWidth="1"/>
    <col min="4" max="4" width="27.7109375" style="14" customWidth="1"/>
    <col min="5" max="5" width="35.7109375" style="14" customWidth="1"/>
    <col min="6" max="6" width="26.7109375" style="45" customWidth="1"/>
    <col min="7" max="7" width="40.140625" style="14" customWidth="1"/>
    <col min="8" max="8" width="26.7109375" style="14" customWidth="1"/>
    <col min="9" max="9" width="16.7109375" style="9" customWidth="1"/>
    <col min="10" max="10" width="13.7109375" style="9" customWidth="1"/>
    <col min="11" max="11" width="16.7109375" style="9" customWidth="1"/>
    <col min="12" max="12" width="16.7109375" style="14" customWidth="1"/>
    <col min="13" max="16384" width="9.140625" style="2"/>
  </cols>
  <sheetData>
    <row r="1" spans="1:12" s="3" customFormat="1" ht="26.25">
      <c r="A1" s="5" t="s">
        <v>0</v>
      </c>
      <c r="B1" s="7"/>
      <c r="C1" s="7"/>
      <c r="D1" s="7"/>
      <c r="E1" s="7"/>
      <c r="F1" s="41"/>
      <c r="G1" s="7"/>
      <c r="H1" s="7"/>
      <c r="I1" s="7"/>
      <c r="J1" s="7"/>
      <c r="K1" s="7"/>
      <c r="L1" s="7"/>
    </row>
    <row r="2" spans="1:12" s="4" customFormat="1" ht="26.25">
      <c r="A2" s="6" t="s">
        <v>15</v>
      </c>
      <c r="B2" s="8"/>
      <c r="C2" s="8"/>
      <c r="D2" s="8"/>
      <c r="E2" s="8"/>
      <c r="F2" s="42"/>
      <c r="G2" s="8"/>
      <c r="H2" s="8"/>
      <c r="I2" s="8"/>
      <c r="J2" s="8"/>
      <c r="K2" s="8"/>
      <c r="L2" s="8"/>
    </row>
    <row r="3" spans="1:12" ht="50.1" customHeight="1">
      <c r="A3" s="13" t="s">
        <v>1</v>
      </c>
      <c r="B3" s="15" t="s">
        <v>2</v>
      </c>
      <c r="C3" s="16" t="s">
        <v>3</v>
      </c>
      <c r="D3" s="15" t="s">
        <v>4</v>
      </c>
      <c r="E3" s="15" t="s">
        <v>9</v>
      </c>
      <c r="F3" s="43" t="s">
        <v>10</v>
      </c>
      <c r="G3" s="15" t="s">
        <v>6</v>
      </c>
      <c r="H3" s="15" t="s">
        <v>7</v>
      </c>
      <c r="I3" s="15" t="s">
        <v>8</v>
      </c>
      <c r="J3" s="15" t="s">
        <v>5</v>
      </c>
      <c r="K3" s="15" t="s">
        <v>11</v>
      </c>
      <c r="L3" s="17" t="s">
        <v>12</v>
      </c>
    </row>
    <row r="4" spans="1:12" s="1" customFormat="1" ht="20.100000000000001" customHeight="1">
      <c r="A4" s="26">
        <v>1</v>
      </c>
      <c r="B4" s="27" t="s">
        <v>16</v>
      </c>
      <c r="C4" s="27">
        <v>1500023097</v>
      </c>
      <c r="D4" s="21" t="str">
        <f>VLOOKUP(MID(RIGHT(C4,6),1,3),[2]prodi!$A$1:$E$51,3,FALSE)</f>
        <v>Farmasi</v>
      </c>
      <c r="E4" s="21" t="s">
        <v>43</v>
      </c>
      <c r="F4" s="31" t="s">
        <v>44</v>
      </c>
      <c r="G4" s="21" t="s">
        <v>45</v>
      </c>
      <c r="H4" s="21" t="s">
        <v>46</v>
      </c>
      <c r="I4" s="21" t="s">
        <v>135</v>
      </c>
      <c r="J4" s="21" t="s">
        <v>47</v>
      </c>
      <c r="K4" s="21" t="s">
        <v>48</v>
      </c>
      <c r="L4" s="28"/>
    </row>
    <row r="5" spans="1:12" s="1" customFormat="1" ht="20.100000000000001" customHeight="1">
      <c r="A5" s="26">
        <v>2</v>
      </c>
      <c r="B5" s="27" t="s">
        <v>17</v>
      </c>
      <c r="C5" s="27" t="s">
        <v>18</v>
      </c>
      <c r="D5" s="21" t="str">
        <f>VLOOKUP(MID(RIGHT(C5,6),1,3),[2]prodi!$A$1:$E$51,3,FALSE)</f>
        <v>Ilmu Kesehatan Masyarakat</v>
      </c>
      <c r="E5" s="21" t="s">
        <v>43</v>
      </c>
      <c r="F5" s="31" t="s">
        <v>44</v>
      </c>
      <c r="G5" s="21" t="s">
        <v>45</v>
      </c>
      <c r="H5" s="21" t="s">
        <v>46</v>
      </c>
      <c r="I5" s="21" t="s">
        <v>135</v>
      </c>
      <c r="J5" s="21" t="s">
        <v>47</v>
      </c>
      <c r="K5" s="21" t="s">
        <v>48</v>
      </c>
      <c r="L5" s="28"/>
    </row>
    <row r="6" spans="1:12" s="1" customFormat="1" ht="20.100000000000001" customHeight="1">
      <c r="A6" s="26">
        <v>3</v>
      </c>
      <c r="B6" s="27" t="s">
        <v>19</v>
      </c>
      <c r="C6" s="27" t="s">
        <v>20</v>
      </c>
      <c r="D6" s="21" t="str">
        <f>VLOOKUP(MID(RIGHT(C6,6),1,3),[2]prodi!$A$1:$E$51,3,FALSE)</f>
        <v>Ilmu Kesehatan Masyarakat</v>
      </c>
      <c r="E6" s="21" t="s">
        <v>43</v>
      </c>
      <c r="F6" s="31" t="s">
        <v>44</v>
      </c>
      <c r="G6" s="21" t="s">
        <v>45</v>
      </c>
      <c r="H6" s="21" t="s">
        <v>46</v>
      </c>
      <c r="I6" s="21" t="s">
        <v>135</v>
      </c>
      <c r="J6" s="21" t="s">
        <v>47</v>
      </c>
      <c r="K6" s="21" t="s">
        <v>48</v>
      </c>
      <c r="L6" s="28"/>
    </row>
    <row r="7" spans="1:12" s="1" customFormat="1" ht="20.100000000000001" customHeight="1">
      <c r="A7" s="26">
        <v>4</v>
      </c>
      <c r="B7" s="27" t="s">
        <v>21</v>
      </c>
      <c r="C7" s="27" t="s">
        <v>22</v>
      </c>
      <c r="D7" s="21" t="str">
        <f>VLOOKUP(MID(RIGHT(C7,6),1,3),[2]prodi!$A$1:$E$51,3,FALSE)</f>
        <v>Farmasi</v>
      </c>
      <c r="E7" s="21" t="s">
        <v>43</v>
      </c>
      <c r="F7" s="31" t="s">
        <v>44</v>
      </c>
      <c r="G7" s="21" t="s">
        <v>45</v>
      </c>
      <c r="H7" s="21" t="s">
        <v>46</v>
      </c>
      <c r="I7" s="21" t="s">
        <v>135</v>
      </c>
      <c r="J7" s="21" t="s">
        <v>47</v>
      </c>
      <c r="K7" s="21" t="s">
        <v>48</v>
      </c>
      <c r="L7" s="29"/>
    </row>
    <row r="8" spans="1:12" s="1" customFormat="1" ht="20.100000000000001" customHeight="1">
      <c r="A8" s="26">
        <v>5</v>
      </c>
      <c r="B8" s="27" t="s">
        <v>23</v>
      </c>
      <c r="C8" s="27" t="s">
        <v>24</v>
      </c>
      <c r="D8" s="21" t="str">
        <f>VLOOKUP(MID(RIGHT(C8,6),1,3),[2]prodi!$A$1:$E$51,3,FALSE)</f>
        <v>Ilmu Kesehatan Masyarakat</v>
      </c>
      <c r="E8" s="21" t="s">
        <v>43</v>
      </c>
      <c r="F8" s="31" t="s">
        <v>44</v>
      </c>
      <c r="G8" s="21" t="s">
        <v>45</v>
      </c>
      <c r="H8" s="21" t="s">
        <v>46</v>
      </c>
      <c r="I8" s="21" t="s">
        <v>135</v>
      </c>
      <c r="J8" s="21" t="s">
        <v>47</v>
      </c>
      <c r="K8" s="21" t="s">
        <v>48</v>
      </c>
      <c r="L8" s="29"/>
    </row>
    <row r="9" spans="1:12" s="1" customFormat="1" ht="20.100000000000001" customHeight="1">
      <c r="A9" s="26">
        <v>6</v>
      </c>
      <c r="B9" s="27" t="s">
        <v>25</v>
      </c>
      <c r="C9" s="27" t="s">
        <v>26</v>
      </c>
      <c r="D9" s="21" t="str">
        <f>VLOOKUP(MID(RIGHT(C9,6),1,3),[2]prodi!$A$1:$E$51,3,FALSE)</f>
        <v>Ilmu Kesehatan Masyarakat</v>
      </c>
      <c r="E9" s="21" t="s">
        <v>43</v>
      </c>
      <c r="F9" s="31" t="s">
        <v>44</v>
      </c>
      <c r="G9" s="21" t="s">
        <v>45</v>
      </c>
      <c r="H9" s="21" t="s">
        <v>46</v>
      </c>
      <c r="I9" s="21" t="s">
        <v>135</v>
      </c>
      <c r="J9" s="21" t="s">
        <v>47</v>
      </c>
      <c r="K9" s="21" t="s">
        <v>48</v>
      </c>
      <c r="L9" s="29"/>
    </row>
    <row r="10" spans="1:12" s="1" customFormat="1" ht="20.100000000000001" customHeight="1">
      <c r="A10" s="26">
        <v>7</v>
      </c>
      <c r="B10" s="27" t="s">
        <v>27</v>
      </c>
      <c r="C10" s="27" t="s">
        <v>28</v>
      </c>
      <c r="D10" s="21" t="str">
        <f>VLOOKUP(MID(RIGHT(C10,6),1,3),[2]prodi!$A$1:$E$51,3,FALSE)</f>
        <v>Ilmu Kesehatan Masyarakat</v>
      </c>
      <c r="E10" s="21" t="s">
        <v>43</v>
      </c>
      <c r="F10" s="31" t="s">
        <v>44</v>
      </c>
      <c r="G10" s="21" t="s">
        <v>45</v>
      </c>
      <c r="H10" s="21" t="s">
        <v>46</v>
      </c>
      <c r="I10" s="21" t="s">
        <v>135</v>
      </c>
      <c r="J10" s="21" t="s">
        <v>47</v>
      </c>
      <c r="K10" s="21" t="s">
        <v>48</v>
      </c>
      <c r="L10" s="29"/>
    </row>
    <row r="11" spans="1:12" s="1" customFormat="1" ht="20.100000000000001" customHeight="1">
      <c r="A11" s="26">
        <v>8</v>
      </c>
      <c r="B11" s="27" t="s">
        <v>29</v>
      </c>
      <c r="C11" s="27" t="s">
        <v>30</v>
      </c>
      <c r="D11" s="21" t="str">
        <f>VLOOKUP(MID(RIGHT(C11,6),1,3),[2]prodi!$A$1:$E$51,3,FALSE)</f>
        <v>Ilmu Kesehatan Masyarakat</v>
      </c>
      <c r="E11" s="21" t="s">
        <v>43</v>
      </c>
      <c r="F11" s="31" t="s">
        <v>44</v>
      </c>
      <c r="G11" s="21" t="s">
        <v>45</v>
      </c>
      <c r="H11" s="21" t="s">
        <v>46</v>
      </c>
      <c r="I11" s="21" t="s">
        <v>135</v>
      </c>
      <c r="J11" s="21" t="s">
        <v>47</v>
      </c>
      <c r="K11" s="21" t="s">
        <v>48</v>
      </c>
      <c r="L11" s="29"/>
    </row>
    <row r="12" spans="1:12" s="1" customFormat="1" ht="20.100000000000001" customHeight="1">
      <c r="A12" s="26">
        <v>9</v>
      </c>
      <c r="B12" s="27" t="s">
        <v>31</v>
      </c>
      <c r="C12" s="27" t="s">
        <v>32</v>
      </c>
      <c r="D12" s="21" t="str">
        <f>VLOOKUP(MID(RIGHT(C12,6),1,3),[2]prodi!$A$1:$E$51,3,FALSE)</f>
        <v>Ilmu Kesehatan Masyarakat</v>
      </c>
      <c r="E12" s="21" t="s">
        <v>43</v>
      </c>
      <c r="F12" s="31" t="s">
        <v>44</v>
      </c>
      <c r="G12" s="21" t="s">
        <v>45</v>
      </c>
      <c r="H12" s="21" t="s">
        <v>46</v>
      </c>
      <c r="I12" s="21" t="s">
        <v>135</v>
      </c>
      <c r="J12" s="21" t="s">
        <v>47</v>
      </c>
      <c r="K12" s="21" t="s">
        <v>48</v>
      </c>
      <c r="L12" s="29"/>
    </row>
    <row r="13" spans="1:12" s="1" customFormat="1" ht="20.100000000000001" customHeight="1">
      <c r="A13" s="26">
        <v>10</v>
      </c>
      <c r="B13" s="27" t="s">
        <v>33</v>
      </c>
      <c r="C13" s="27" t="s">
        <v>34</v>
      </c>
      <c r="D13" s="21" t="str">
        <f>VLOOKUP(MID(RIGHT(C13,6),1,3),[2]prodi!$A$1:$E$51,3,FALSE)</f>
        <v>Farmasi</v>
      </c>
      <c r="E13" s="21" t="s">
        <v>43</v>
      </c>
      <c r="F13" s="31" t="s">
        <v>44</v>
      </c>
      <c r="G13" s="21" t="s">
        <v>45</v>
      </c>
      <c r="H13" s="21" t="s">
        <v>46</v>
      </c>
      <c r="I13" s="21" t="s">
        <v>135</v>
      </c>
      <c r="J13" s="21" t="s">
        <v>47</v>
      </c>
      <c r="K13" s="21" t="s">
        <v>48</v>
      </c>
      <c r="L13" s="29"/>
    </row>
    <row r="14" spans="1:12" s="1" customFormat="1" ht="20.100000000000001" customHeight="1">
      <c r="A14" s="26">
        <v>11</v>
      </c>
      <c r="B14" s="27" t="s">
        <v>35</v>
      </c>
      <c r="C14" s="27" t="s">
        <v>36</v>
      </c>
      <c r="D14" s="21" t="str">
        <f>VLOOKUP(MID(RIGHT(C14,6),1,3),[2]prodi!$A$1:$E$51,3,FALSE)</f>
        <v>Farmasi</v>
      </c>
      <c r="E14" s="21" t="s">
        <v>43</v>
      </c>
      <c r="F14" s="31" t="s">
        <v>44</v>
      </c>
      <c r="G14" s="21" t="s">
        <v>45</v>
      </c>
      <c r="H14" s="21" t="s">
        <v>46</v>
      </c>
      <c r="I14" s="21" t="s">
        <v>135</v>
      </c>
      <c r="J14" s="21" t="s">
        <v>47</v>
      </c>
      <c r="K14" s="21" t="s">
        <v>48</v>
      </c>
      <c r="L14" s="29"/>
    </row>
    <row r="15" spans="1:12" s="1" customFormat="1" ht="20.100000000000001" customHeight="1">
      <c r="A15" s="26">
        <v>12</v>
      </c>
      <c r="B15" s="27" t="s">
        <v>37</v>
      </c>
      <c r="C15" s="27" t="s">
        <v>38</v>
      </c>
      <c r="D15" s="21" t="str">
        <f>VLOOKUP(MID(RIGHT(C15,6),1,3),[2]prodi!$A$1:$E$51,3,FALSE)</f>
        <v>Farmasi</v>
      </c>
      <c r="E15" s="21" t="s">
        <v>43</v>
      </c>
      <c r="F15" s="31" t="s">
        <v>44</v>
      </c>
      <c r="G15" s="21" t="s">
        <v>45</v>
      </c>
      <c r="H15" s="21" t="s">
        <v>46</v>
      </c>
      <c r="I15" s="21" t="s">
        <v>135</v>
      </c>
      <c r="J15" s="21" t="s">
        <v>47</v>
      </c>
      <c r="K15" s="21" t="s">
        <v>48</v>
      </c>
      <c r="L15" s="29"/>
    </row>
    <row r="16" spans="1:12" s="1" customFormat="1" ht="20.100000000000001" customHeight="1">
      <c r="A16" s="26">
        <v>13</v>
      </c>
      <c r="B16" s="27" t="s">
        <v>39</v>
      </c>
      <c r="C16" s="27" t="s">
        <v>40</v>
      </c>
      <c r="D16" s="21" t="str">
        <f>VLOOKUP(MID(RIGHT(C16,6),1,3),[2]prodi!$A$1:$E$51,3,FALSE)</f>
        <v>Farmasi</v>
      </c>
      <c r="E16" s="21" t="s">
        <v>43</v>
      </c>
      <c r="F16" s="31" t="s">
        <v>44</v>
      </c>
      <c r="G16" s="21" t="s">
        <v>45</v>
      </c>
      <c r="H16" s="21" t="s">
        <v>46</v>
      </c>
      <c r="I16" s="21" t="s">
        <v>135</v>
      </c>
      <c r="J16" s="21" t="s">
        <v>47</v>
      </c>
      <c r="K16" s="21" t="s">
        <v>48</v>
      </c>
      <c r="L16" s="29"/>
    </row>
    <row r="17" spans="1:12" s="1" customFormat="1" ht="20.100000000000001" customHeight="1">
      <c r="A17" s="26">
        <v>14</v>
      </c>
      <c r="B17" s="27" t="s">
        <v>41</v>
      </c>
      <c r="C17" s="27" t="s">
        <v>42</v>
      </c>
      <c r="D17" s="21" t="str">
        <f>VLOOKUP(MID(RIGHT(C17,6),1,3),[2]prodi!$A$1:$E$51,3,FALSE)</f>
        <v>Farmasi</v>
      </c>
      <c r="E17" s="21" t="s">
        <v>43</v>
      </c>
      <c r="F17" s="31" t="s">
        <v>44</v>
      </c>
      <c r="G17" s="21" t="s">
        <v>45</v>
      </c>
      <c r="H17" s="21" t="s">
        <v>46</v>
      </c>
      <c r="I17" s="21" t="s">
        <v>135</v>
      </c>
      <c r="J17" s="21" t="s">
        <v>47</v>
      </c>
      <c r="K17" s="21" t="s">
        <v>48</v>
      </c>
      <c r="L17" s="29"/>
    </row>
    <row r="18" spans="1:12" s="1" customFormat="1" ht="20.100000000000001" customHeight="1">
      <c r="A18" s="26">
        <v>15</v>
      </c>
      <c r="B18" s="30" t="s">
        <v>49</v>
      </c>
      <c r="C18" s="30">
        <v>1700005212</v>
      </c>
      <c r="D18" s="21" t="str">
        <f>VLOOKUP(MID(RIGHT(C18,6),1,3),[2]prodi!$A$1:$E$51,3,FALSE)</f>
        <v>Pendidikan Guru Sekolah Dasar</v>
      </c>
      <c r="E18" s="21" t="s">
        <v>50</v>
      </c>
      <c r="F18" s="31" t="s">
        <v>51</v>
      </c>
      <c r="G18" s="30" t="s">
        <v>52</v>
      </c>
      <c r="H18" s="21" t="s">
        <v>50</v>
      </c>
      <c r="I18" s="32" t="s">
        <v>136</v>
      </c>
      <c r="J18" s="33" t="s">
        <v>53</v>
      </c>
      <c r="K18" s="32" t="s">
        <v>14</v>
      </c>
      <c r="L18" s="21"/>
    </row>
    <row r="19" spans="1:12" s="1" customFormat="1" ht="20.100000000000001" customHeight="1">
      <c r="A19" s="26">
        <v>16</v>
      </c>
      <c r="B19" s="30" t="s">
        <v>54</v>
      </c>
      <c r="C19" s="30">
        <v>1600005282</v>
      </c>
      <c r="D19" s="21" t="str">
        <f>VLOOKUP(MID(RIGHT(C19,6),1,3),[2]prodi!$A$1:$E$51,3,FALSE)</f>
        <v>Pendidikan Guru Sekolah Dasar</v>
      </c>
      <c r="E19" s="21" t="s">
        <v>50</v>
      </c>
      <c r="F19" s="31" t="s">
        <v>51</v>
      </c>
      <c r="G19" s="30" t="s">
        <v>52</v>
      </c>
      <c r="H19" s="21" t="s">
        <v>50</v>
      </c>
      <c r="I19" s="32" t="s">
        <v>136</v>
      </c>
      <c r="J19" s="33" t="s">
        <v>53</v>
      </c>
      <c r="K19" s="32" t="s">
        <v>14</v>
      </c>
      <c r="L19" s="21"/>
    </row>
    <row r="20" spans="1:12" s="1" customFormat="1" ht="20.100000000000001" customHeight="1">
      <c r="A20" s="26">
        <v>17</v>
      </c>
      <c r="B20" s="30" t="s">
        <v>55</v>
      </c>
      <c r="C20" s="30">
        <v>1400005044</v>
      </c>
      <c r="D20" s="21" t="str">
        <f>VLOOKUP(MID(RIGHT(C20,6),1,3),[2]prodi!$A$1:$E$51,3,FALSE)</f>
        <v>Pendidikan Guru Sekolah Dasar</v>
      </c>
      <c r="E20" s="21" t="s">
        <v>50</v>
      </c>
      <c r="F20" s="31" t="s">
        <v>51</v>
      </c>
      <c r="G20" s="30" t="s">
        <v>52</v>
      </c>
      <c r="H20" s="21" t="s">
        <v>50</v>
      </c>
      <c r="I20" s="32" t="s">
        <v>136</v>
      </c>
      <c r="J20" s="33" t="s">
        <v>53</v>
      </c>
      <c r="K20" s="32" t="s">
        <v>14</v>
      </c>
      <c r="L20" s="21"/>
    </row>
    <row r="21" spans="1:12" s="1" customFormat="1" ht="20.100000000000001" customHeight="1">
      <c r="A21" s="26">
        <v>18</v>
      </c>
      <c r="B21" s="21" t="s">
        <v>56</v>
      </c>
      <c r="C21" s="21">
        <v>1400022060</v>
      </c>
      <c r="D21" s="21" t="str">
        <f>VLOOKUP(MID(RIGHT(C21,6),1,3),[2]prodi!$A$1:$E$51,3,FALSE)</f>
        <v>Teknik Elektro</v>
      </c>
      <c r="E21" s="30" t="s">
        <v>57</v>
      </c>
      <c r="F21" s="18" t="s">
        <v>58</v>
      </c>
      <c r="G21" s="30" t="s">
        <v>59</v>
      </c>
      <c r="H21" s="21" t="s">
        <v>60</v>
      </c>
      <c r="I21" s="32" t="s">
        <v>136</v>
      </c>
      <c r="J21" s="30" t="s">
        <v>61</v>
      </c>
      <c r="K21" s="34" t="s">
        <v>62</v>
      </c>
      <c r="L21" s="21"/>
    </row>
    <row r="22" spans="1:12" s="1" customFormat="1" ht="20.100000000000001" customHeight="1">
      <c r="A22" s="26">
        <v>19</v>
      </c>
      <c r="B22" s="21" t="s">
        <v>63</v>
      </c>
      <c r="C22" s="21">
        <v>1400022053</v>
      </c>
      <c r="D22" s="21" t="str">
        <f>VLOOKUP(MID(RIGHT(C22,6),1,3),[2]prodi!$A$1:$E$51,3,FALSE)</f>
        <v>Teknik Elektro</v>
      </c>
      <c r="E22" s="30" t="s">
        <v>57</v>
      </c>
      <c r="F22" s="18" t="s">
        <v>58</v>
      </c>
      <c r="G22" s="30" t="s">
        <v>59</v>
      </c>
      <c r="H22" s="21" t="s">
        <v>60</v>
      </c>
      <c r="I22" s="32" t="s">
        <v>136</v>
      </c>
      <c r="J22" s="30" t="s">
        <v>61</v>
      </c>
      <c r="K22" s="34" t="s">
        <v>62</v>
      </c>
      <c r="L22" s="21"/>
    </row>
    <row r="23" spans="1:12" s="1" customFormat="1" ht="20.100000000000001" customHeight="1">
      <c r="A23" s="26">
        <v>20</v>
      </c>
      <c r="B23" s="21" t="s">
        <v>64</v>
      </c>
      <c r="C23" s="21">
        <v>1400022067</v>
      </c>
      <c r="D23" s="21" t="str">
        <f>VLOOKUP(MID(RIGHT(C23,6),1,3),[2]prodi!$A$1:$E$51,3,FALSE)</f>
        <v>Teknik Elektro</v>
      </c>
      <c r="E23" s="30" t="s">
        <v>57</v>
      </c>
      <c r="F23" s="18" t="s">
        <v>58</v>
      </c>
      <c r="G23" s="30" t="s">
        <v>59</v>
      </c>
      <c r="H23" s="21" t="s">
        <v>60</v>
      </c>
      <c r="I23" s="32" t="s">
        <v>136</v>
      </c>
      <c r="J23" s="30" t="s">
        <v>61</v>
      </c>
      <c r="K23" s="34" t="s">
        <v>62</v>
      </c>
      <c r="L23" s="21"/>
    </row>
    <row r="24" spans="1:12" s="1" customFormat="1" ht="20.100000000000001" customHeight="1">
      <c r="A24" s="26">
        <v>21</v>
      </c>
      <c r="B24" s="21" t="s">
        <v>65</v>
      </c>
      <c r="C24" s="21">
        <v>1500029011</v>
      </c>
      <c r="D24" s="21" t="str">
        <f>VLOOKUP(MID(RIGHT(C24,6),1,3),[2]prodi!$A$1:$E$51,3,FALSE)</f>
        <v>Ilmu Kesehatan Masyarakat</v>
      </c>
      <c r="E24" s="21" t="s">
        <v>66</v>
      </c>
      <c r="F24" s="31">
        <v>43150</v>
      </c>
      <c r="G24" s="30" t="s">
        <v>67</v>
      </c>
      <c r="H24" s="30" t="s">
        <v>68</v>
      </c>
      <c r="I24" s="32" t="s">
        <v>136</v>
      </c>
      <c r="J24" s="21" t="s">
        <v>53</v>
      </c>
      <c r="K24" s="34" t="s">
        <v>14</v>
      </c>
      <c r="L24" s="21"/>
    </row>
    <row r="25" spans="1:12" s="1" customFormat="1" ht="20.100000000000001" customHeight="1">
      <c r="A25" s="26">
        <v>22</v>
      </c>
      <c r="B25" s="21" t="s">
        <v>69</v>
      </c>
      <c r="C25" s="21">
        <v>1500029017</v>
      </c>
      <c r="D25" s="21" t="str">
        <f>VLOOKUP(MID(RIGHT(C25,6),1,3),[2]prodi!$A$1:$E$51,3,FALSE)</f>
        <v>Ilmu Kesehatan Masyarakat</v>
      </c>
      <c r="E25" s="21" t="s">
        <v>66</v>
      </c>
      <c r="F25" s="31">
        <v>43150</v>
      </c>
      <c r="G25" s="30" t="s">
        <v>67</v>
      </c>
      <c r="H25" s="30" t="s">
        <v>68</v>
      </c>
      <c r="I25" s="32" t="s">
        <v>136</v>
      </c>
      <c r="J25" s="21" t="s">
        <v>53</v>
      </c>
      <c r="K25" s="34" t="s">
        <v>14</v>
      </c>
      <c r="L25" s="21"/>
    </row>
    <row r="26" spans="1:12" s="1" customFormat="1" ht="20.100000000000001" customHeight="1">
      <c r="A26" s="26">
        <v>23</v>
      </c>
      <c r="B26" s="28" t="s">
        <v>70</v>
      </c>
      <c r="C26" s="28">
        <v>1500018255</v>
      </c>
      <c r="D26" s="21" t="str">
        <f>VLOOKUP(MID(RIGHT(C26,6),1,3),[2]prodi!$A$1:$E$51,3,FALSE)</f>
        <v>Teknik Informatika</v>
      </c>
      <c r="E26" s="21" t="s">
        <v>66</v>
      </c>
      <c r="F26" s="31">
        <v>43150</v>
      </c>
      <c r="G26" s="30" t="s">
        <v>67</v>
      </c>
      <c r="H26" s="30" t="s">
        <v>68</v>
      </c>
      <c r="I26" s="32" t="s">
        <v>136</v>
      </c>
      <c r="J26" s="21" t="s">
        <v>53</v>
      </c>
      <c r="K26" s="34" t="s">
        <v>14</v>
      </c>
      <c r="L26" s="21"/>
    </row>
    <row r="27" spans="1:12" s="1" customFormat="1" ht="20.100000000000001" customHeight="1">
      <c r="A27" s="26">
        <v>24</v>
      </c>
      <c r="B27" s="28" t="s">
        <v>71</v>
      </c>
      <c r="C27" s="28">
        <v>1500029059</v>
      </c>
      <c r="D27" s="21" t="str">
        <f>VLOOKUP(MID(RIGHT(C27,6),1,3),[2]prodi!$A$1:$E$51,3,FALSE)</f>
        <v>Ilmu Kesehatan Masyarakat</v>
      </c>
      <c r="E27" s="21" t="s">
        <v>66</v>
      </c>
      <c r="F27" s="31">
        <v>43150</v>
      </c>
      <c r="G27" s="30" t="s">
        <v>67</v>
      </c>
      <c r="H27" s="30" t="s">
        <v>68</v>
      </c>
      <c r="I27" s="32" t="s">
        <v>136</v>
      </c>
      <c r="J27" s="21" t="s">
        <v>53</v>
      </c>
      <c r="K27" s="34" t="s">
        <v>14</v>
      </c>
      <c r="L27" s="21"/>
    </row>
    <row r="28" spans="1:12" s="1" customFormat="1" ht="20.100000000000001" customHeight="1">
      <c r="A28" s="26">
        <v>25</v>
      </c>
      <c r="B28" s="21" t="s">
        <v>72</v>
      </c>
      <c r="C28" s="30">
        <v>1500004144</v>
      </c>
      <c r="D28" s="21" t="str">
        <f>VLOOKUP(MID(RIGHT(C28,6),1,3),[2]prodi!$A$1:$E$51,3,FALSE)</f>
        <v>Pendidikan Bahasa Inggris</v>
      </c>
      <c r="E28" s="21" t="s">
        <v>73</v>
      </c>
      <c r="F28" s="31" t="s">
        <v>74</v>
      </c>
      <c r="G28" s="30" t="s">
        <v>76</v>
      </c>
      <c r="H28" s="28" t="s">
        <v>75</v>
      </c>
      <c r="I28" s="32" t="s">
        <v>136</v>
      </c>
      <c r="J28" s="21"/>
      <c r="K28" s="21" t="s">
        <v>133</v>
      </c>
      <c r="L28" s="21" t="s">
        <v>77</v>
      </c>
    </row>
    <row r="29" spans="1:12" s="1" customFormat="1" ht="20.100000000000001" customHeight="1">
      <c r="A29" s="26">
        <v>26</v>
      </c>
      <c r="B29" s="21" t="s">
        <v>72</v>
      </c>
      <c r="C29" s="30">
        <v>1500004144</v>
      </c>
      <c r="D29" s="21" t="str">
        <f>VLOOKUP(MID(RIGHT(C29,6),1,3),[2]prodi!$A$1:$E$51,3,FALSE)</f>
        <v>Pendidikan Bahasa Inggris</v>
      </c>
      <c r="E29" s="21" t="s">
        <v>78</v>
      </c>
      <c r="F29" s="31" t="s">
        <v>79</v>
      </c>
      <c r="G29" s="30" t="s">
        <v>80</v>
      </c>
      <c r="H29" s="21" t="s">
        <v>78</v>
      </c>
      <c r="I29" s="32" t="s">
        <v>136</v>
      </c>
      <c r="J29" s="21" t="s">
        <v>81</v>
      </c>
      <c r="K29" s="21" t="s">
        <v>133</v>
      </c>
      <c r="L29" s="21"/>
    </row>
    <row r="30" spans="1:12" s="1" customFormat="1" ht="20.100000000000001" customHeight="1">
      <c r="A30" s="26">
        <v>27</v>
      </c>
      <c r="B30" s="30" t="s">
        <v>82</v>
      </c>
      <c r="C30" s="30">
        <v>1500026045</v>
      </c>
      <c r="D30" s="21" t="str">
        <f>VLOOKUP(MID(RIGHT(C30,6),1,3),[2]prodi!$A$1:$E$51,3,FALSE)</f>
        <v>Sastra Inggris</v>
      </c>
      <c r="E30" s="21" t="s">
        <v>83</v>
      </c>
      <c r="F30" s="35" t="s">
        <v>84</v>
      </c>
      <c r="G30" s="21" t="s">
        <v>85</v>
      </c>
      <c r="H30" s="21" t="s">
        <v>86</v>
      </c>
      <c r="I30" s="32" t="s">
        <v>135</v>
      </c>
      <c r="J30" s="36" t="s">
        <v>47</v>
      </c>
      <c r="K30" s="32" t="s">
        <v>48</v>
      </c>
      <c r="L30" s="21"/>
    </row>
    <row r="31" spans="1:12" s="1" customFormat="1" ht="20.100000000000001" customHeight="1">
      <c r="A31" s="26">
        <v>28</v>
      </c>
      <c r="B31" s="30" t="s">
        <v>87</v>
      </c>
      <c r="C31" s="30">
        <v>1400006083</v>
      </c>
      <c r="D31" s="21" t="str">
        <f>VLOOKUP(MID(RIGHT(C31,6),1,3),[2]prodi!$A$1:$E$51,3,FALSE)</f>
        <v>Pendidikan Matematika</v>
      </c>
      <c r="E31" s="21" t="s">
        <v>83</v>
      </c>
      <c r="F31" s="35" t="s">
        <v>84</v>
      </c>
      <c r="G31" s="21" t="s">
        <v>85</v>
      </c>
      <c r="H31" s="21" t="s">
        <v>86</v>
      </c>
      <c r="I31" s="32" t="s">
        <v>135</v>
      </c>
      <c r="J31" s="36" t="s">
        <v>47</v>
      </c>
      <c r="K31" s="32" t="s">
        <v>48</v>
      </c>
      <c r="L31" s="21"/>
    </row>
    <row r="32" spans="1:12" s="1" customFormat="1" ht="20.100000000000001" customHeight="1">
      <c r="A32" s="26">
        <v>29</v>
      </c>
      <c r="B32" s="30" t="s">
        <v>88</v>
      </c>
      <c r="C32" s="30">
        <v>1600003128</v>
      </c>
      <c r="D32" s="21" t="str">
        <f>VLOOKUP(MID(RIGHT(C32,6),1,3),[2]prodi!$A$1:$E$51,3,FALSE)</f>
        <v>Pendidikan Bahasa dan Sastra Indonesia</v>
      </c>
      <c r="E32" s="21" t="s">
        <v>83</v>
      </c>
      <c r="F32" s="35" t="s">
        <v>84</v>
      </c>
      <c r="G32" s="21" t="s">
        <v>85</v>
      </c>
      <c r="H32" s="21" t="s">
        <v>86</v>
      </c>
      <c r="I32" s="32" t="s">
        <v>135</v>
      </c>
      <c r="J32" s="36" t="s">
        <v>47</v>
      </c>
      <c r="K32" s="32" t="s">
        <v>48</v>
      </c>
      <c r="L32" s="21"/>
    </row>
    <row r="33" spans="1:12" s="1" customFormat="1" ht="20.100000000000001" customHeight="1">
      <c r="A33" s="26">
        <v>30</v>
      </c>
      <c r="B33" s="30" t="s">
        <v>89</v>
      </c>
      <c r="C33" s="30">
        <v>1600006159</v>
      </c>
      <c r="D33" s="21" t="str">
        <f>VLOOKUP(MID(RIGHT(C33,6),1,3),[2]prodi!$A$1:$E$51,3,FALSE)</f>
        <v>Pendidikan Matematika</v>
      </c>
      <c r="E33" s="21" t="s">
        <v>83</v>
      </c>
      <c r="F33" s="35" t="s">
        <v>84</v>
      </c>
      <c r="G33" s="21" t="s">
        <v>85</v>
      </c>
      <c r="H33" s="21" t="s">
        <v>86</v>
      </c>
      <c r="I33" s="32" t="s">
        <v>135</v>
      </c>
      <c r="J33" s="36" t="s">
        <v>47</v>
      </c>
      <c r="K33" s="32" t="s">
        <v>48</v>
      </c>
      <c r="L33" s="21"/>
    </row>
    <row r="34" spans="1:12" s="1" customFormat="1" ht="20.100000000000001" customHeight="1">
      <c r="A34" s="26">
        <v>31</v>
      </c>
      <c r="B34" s="30" t="s">
        <v>90</v>
      </c>
      <c r="C34" s="30">
        <v>15000020034</v>
      </c>
      <c r="D34" s="21" t="str">
        <f>VLOOKUP(MID(RIGHT(C34,6),1,3),[2]prodi!$A$1:$E$51,3,FALSE)</f>
        <v>Teknik Kimia</v>
      </c>
      <c r="E34" s="21" t="s">
        <v>83</v>
      </c>
      <c r="F34" s="35" t="s">
        <v>84</v>
      </c>
      <c r="G34" s="21" t="s">
        <v>85</v>
      </c>
      <c r="H34" s="21" t="s">
        <v>86</v>
      </c>
      <c r="I34" s="32" t="s">
        <v>135</v>
      </c>
      <c r="J34" s="36" t="s">
        <v>47</v>
      </c>
      <c r="K34" s="32" t="s">
        <v>48</v>
      </c>
      <c r="L34" s="21"/>
    </row>
    <row r="35" spans="1:12" s="1" customFormat="1" ht="20.100000000000001" customHeight="1">
      <c r="A35" s="26">
        <v>32</v>
      </c>
      <c r="B35" s="30" t="s">
        <v>91</v>
      </c>
      <c r="C35" s="30">
        <v>1700005314</v>
      </c>
      <c r="D35" s="21" t="str">
        <f>VLOOKUP(MID(RIGHT(C35,6),1,3),[2]prodi!$A$1:$E$51,3,FALSE)</f>
        <v>Pendidikan Guru Sekolah Dasar</v>
      </c>
      <c r="E35" s="21" t="s">
        <v>83</v>
      </c>
      <c r="F35" s="35" t="s">
        <v>84</v>
      </c>
      <c r="G35" s="21" t="s">
        <v>85</v>
      </c>
      <c r="H35" s="21" t="s">
        <v>86</v>
      </c>
      <c r="I35" s="32" t="s">
        <v>135</v>
      </c>
      <c r="J35" s="36" t="s">
        <v>47</v>
      </c>
      <c r="K35" s="32" t="s">
        <v>48</v>
      </c>
      <c r="L35" s="21"/>
    </row>
    <row r="36" spans="1:12" s="1" customFormat="1" ht="20.100000000000001" customHeight="1">
      <c r="A36" s="26">
        <v>33</v>
      </c>
      <c r="B36" s="30" t="s">
        <v>92</v>
      </c>
      <c r="C36" s="30">
        <v>1400008023</v>
      </c>
      <c r="D36" s="21" t="str">
        <f>VLOOKUP(MID(RIGHT(C36,6),1,3),[2]prodi!$A$1:$E$51,3,FALSE)</f>
        <v>Pendidikan Biologi</v>
      </c>
      <c r="E36" s="21" t="s">
        <v>83</v>
      </c>
      <c r="F36" s="35" t="s">
        <v>84</v>
      </c>
      <c r="G36" s="21" t="s">
        <v>85</v>
      </c>
      <c r="H36" s="21" t="s">
        <v>86</v>
      </c>
      <c r="I36" s="32" t="s">
        <v>135</v>
      </c>
      <c r="J36" s="36" t="s">
        <v>47</v>
      </c>
      <c r="K36" s="32" t="s">
        <v>48</v>
      </c>
      <c r="L36" s="21"/>
    </row>
    <row r="37" spans="1:12" s="1" customFormat="1" ht="20.100000000000001" customHeight="1">
      <c r="A37" s="26">
        <v>34</v>
      </c>
      <c r="B37" s="30" t="s">
        <v>93</v>
      </c>
      <c r="C37" s="30">
        <v>1700005056</v>
      </c>
      <c r="D37" s="21" t="str">
        <f>VLOOKUP(MID(RIGHT(C37,6),1,3),[2]prodi!$A$1:$E$51,3,FALSE)</f>
        <v>Pendidikan Guru Sekolah Dasar</v>
      </c>
      <c r="E37" s="21" t="s">
        <v>83</v>
      </c>
      <c r="F37" s="35" t="s">
        <v>84</v>
      </c>
      <c r="G37" s="21" t="s">
        <v>85</v>
      </c>
      <c r="H37" s="21" t="s">
        <v>86</v>
      </c>
      <c r="I37" s="32" t="s">
        <v>135</v>
      </c>
      <c r="J37" s="36" t="s">
        <v>47</v>
      </c>
      <c r="K37" s="32" t="s">
        <v>48</v>
      </c>
      <c r="L37" s="21"/>
    </row>
    <row r="38" spans="1:12" s="1" customFormat="1" ht="20.100000000000001" customHeight="1">
      <c r="A38" s="26">
        <v>35</v>
      </c>
      <c r="B38" s="30" t="s">
        <v>94</v>
      </c>
      <c r="C38" s="30">
        <v>1700009046</v>
      </c>
      <c r="D38" s="21" t="str">
        <f>VLOOKUP(MID(RIGHT(C38,6),1,3),[2]prodi!$A$1:$E$51,3,FALSE)</f>
        <v>Pendidikan Pancasila dan Kewarganegaraan</v>
      </c>
      <c r="E38" s="21" t="s">
        <v>83</v>
      </c>
      <c r="F38" s="35" t="s">
        <v>84</v>
      </c>
      <c r="G38" s="21" t="s">
        <v>85</v>
      </c>
      <c r="H38" s="21" t="s">
        <v>86</v>
      </c>
      <c r="I38" s="32" t="s">
        <v>135</v>
      </c>
      <c r="J38" s="36" t="s">
        <v>47</v>
      </c>
      <c r="K38" s="32" t="s">
        <v>48</v>
      </c>
      <c r="L38" s="21"/>
    </row>
    <row r="39" spans="1:12" s="1" customFormat="1" ht="20.100000000000001" customHeight="1">
      <c r="A39" s="26">
        <v>36</v>
      </c>
      <c r="B39" s="28" t="s">
        <v>95</v>
      </c>
      <c r="C39" s="28">
        <v>1700009028</v>
      </c>
      <c r="D39" s="21" t="str">
        <f>VLOOKUP(MID(RIGHT(C39,6),1,3),[2]prodi!$A$1:$E$51,3,FALSE)</f>
        <v>Pendidikan Pancasila dan Kewarganegaraan</v>
      </c>
      <c r="E39" s="21" t="s">
        <v>83</v>
      </c>
      <c r="F39" s="35" t="s">
        <v>84</v>
      </c>
      <c r="G39" s="21" t="s">
        <v>85</v>
      </c>
      <c r="H39" s="21" t="s">
        <v>86</v>
      </c>
      <c r="I39" s="32" t="s">
        <v>135</v>
      </c>
      <c r="J39" s="36" t="s">
        <v>47</v>
      </c>
      <c r="K39" s="32" t="s">
        <v>48</v>
      </c>
      <c r="L39" s="21"/>
    </row>
    <row r="40" spans="1:12" s="1" customFormat="1" ht="20.100000000000001" customHeight="1">
      <c r="A40" s="26">
        <v>37</v>
      </c>
      <c r="B40" s="28" t="s">
        <v>96</v>
      </c>
      <c r="C40" s="28">
        <v>1700009035</v>
      </c>
      <c r="D40" s="21" t="str">
        <f>VLOOKUP(MID(RIGHT(C40,6),1,3),[2]prodi!$A$1:$E$51,3,FALSE)</f>
        <v>Pendidikan Pancasila dan Kewarganegaraan</v>
      </c>
      <c r="E40" s="21" t="s">
        <v>83</v>
      </c>
      <c r="F40" s="35" t="s">
        <v>84</v>
      </c>
      <c r="G40" s="21" t="s">
        <v>85</v>
      </c>
      <c r="H40" s="21" t="s">
        <v>86</v>
      </c>
      <c r="I40" s="32" t="s">
        <v>135</v>
      </c>
      <c r="J40" s="36" t="s">
        <v>47</v>
      </c>
      <c r="K40" s="32" t="s">
        <v>48</v>
      </c>
      <c r="L40" s="21"/>
    </row>
    <row r="41" spans="1:12" s="1" customFormat="1" ht="20.100000000000001" customHeight="1">
      <c r="A41" s="26">
        <v>38</v>
      </c>
      <c r="B41" s="28" t="s">
        <v>97</v>
      </c>
      <c r="C41" s="28">
        <v>1700001131</v>
      </c>
      <c r="D41" s="21" t="str">
        <f>VLOOKUP(MID(RIGHT(C41,6),1,3),[2]prodi!$A$1:$E$51,3,FALSE)</f>
        <v>Bimbingan dan Konseling</v>
      </c>
      <c r="E41" s="21" t="s">
        <v>83</v>
      </c>
      <c r="F41" s="35" t="s">
        <v>84</v>
      </c>
      <c r="G41" s="21" t="s">
        <v>85</v>
      </c>
      <c r="H41" s="21" t="s">
        <v>86</v>
      </c>
      <c r="I41" s="32" t="s">
        <v>135</v>
      </c>
      <c r="J41" s="36" t="s">
        <v>47</v>
      </c>
      <c r="K41" s="32" t="s">
        <v>48</v>
      </c>
      <c r="L41" s="21"/>
    </row>
    <row r="42" spans="1:12" s="1" customFormat="1" ht="20.100000000000001" customHeight="1">
      <c r="A42" s="26">
        <v>39</v>
      </c>
      <c r="B42" s="21" t="s">
        <v>98</v>
      </c>
      <c r="C42" s="21">
        <v>1400001182</v>
      </c>
      <c r="D42" s="21" t="str">
        <f>VLOOKUP(MID(RIGHT(C42,6),1,3),[2]prodi!$A$1:$E$51,3,FALSE)</f>
        <v>Bimbingan dan Konseling</v>
      </c>
      <c r="E42" s="28" t="s">
        <v>99</v>
      </c>
      <c r="F42" s="35">
        <v>43170</v>
      </c>
      <c r="G42" s="21" t="s">
        <v>100</v>
      </c>
      <c r="H42" s="21" t="s">
        <v>101</v>
      </c>
      <c r="I42" s="32" t="s">
        <v>136</v>
      </c>
      <c r="J42" s="36" t="s">
        <v>47</v>
      </c>
      <c r="K42" s="32" t="s">
        <v>14</v>
      </c>
      <c r="L42" s="21"/>
    </row>
    <row r="43" spans="1:12" s="1" customFormat="1" ht="20.100000000000001" customHeight="1">
      <c r="A43" s="26">
        <v>40</v>
      </c>
      <c r="B43" s="28" t="s">
        <v>102</v>
      </c>
      <c r="C43" s="28">
        <v>1500013022</v>
      </c>
      <c r="D43" s="21" t="str">
        <f>VLOOKUP(MID(RIGHT(C43,6),1,3),[2]prodi!$A$1:$E$51,3,FALSE)</f>
        <v>Psikologi</v>
      </c>
      <c r="E43" s="28" t="s">
        <v>103</v>
      </c>
      <c r="F43" s="35">
        <v>43177</v>
      </c>
      <c r="G43" s="21" t="s">
        <v>104</v>
      </c>
      <c r="H43" s="28" t="s">
        <v>105</v>
      </c>
      <c r="I43" s="32" t="s">
        <v>137</v>
      </c>
      <c r="J43" s="36" t="s">
        <v>47</v>
      </c>
      <c r="K43" s="32" t="s">
        <v>48</v>
      </c>
      <c r="L43" s="21"/>
    </row>
    <row r="44" spans="1:12" s="1" customFormat="1" ht="20.100000000000001" customHeight="1">
      <c r="A44" s="26">
        <v>41</v>
      </c>
      <c r="B44" s="28" t="s">
        <v>106</v>
      </c>
      <c r="C44" s="28">
        <v>1700001098</v>
      </c>
      <c r="D44" s="21" t="str">
        <f>VLOOKUP(MID(RIGHT(C44,6),1,3),[2]prodi!$A$1:$E$51,3,FALSE)</f>
        <v>Bimbingan dan Konseling</v>
      </c>
      <c r="E44" s="28" t="s">
        <v>107</v>
      </c>
      <c r="F44" s="35" t="s">
        <v>108</v>
      </c>
      <c r="G44" s="21" t="s">
        <v>109</v>
      </c>
      <c r="H44" s="21" t="s">
        <v>110</v>
      </c>
      <c r="I44" s="32" t="s">
        <v>135</v>
      </c>
      <c r="J44" s="36" t="s">
        <v>111</v>
      </c>
      <c r="K44" s="32" t="s">
        <v>48</v>
      </c>
      <c r="L44" s="21"/>
    </row>
    <row r="45" spans="1:12" s="1" customFormat="1" ht="20.100000000000001" customHeight="1">
      <c r="A45" s="26">
        <v>42</v>
      </c>
      <c r="B45" s="24" t="s">
        <v>112</v>
      </c>
      <c r="C45" s="28" t="s">
        <v>113</v>
      </c>
      <c r="D45" s="21" t="str">
        <f>VLOOKUP(MID(RIGHT(C45,6),1,3),[2]prodi!$A$1:$E$51,3,FALSE)</f>
        <v>Farmasi</v>
      </c>
      <c r="E45" s="28" t="s">
        <v>114</v>
      </c>
      <c r="F45" s="35" t="s">
        <v>115</v>
      </c>
      <c r="G45" s="21" t="s">
        <v>116</v>
      </c>
      <c r="H45" s="28" t="s">
        <v>114</v>
      </c>
      <c r="I45" s="32" t="s">
        <v>136</v>
      </c>
      <c r="J45" s="36" t="s">
        <v>47</v>
      </c>
      <c r="K45" s="32" t="s">
        <v>14</v>
      </c>
      <c r="L45" s="21"/>
    </row>
    <row r="46" spans="1:12" s="1" customFormat="1" ht="20.100000000000001" customHeight="1">
      <c r="A46" s="26">
        <v>43</v>
      </c>
      <c r="B46" s="24" t="s">
        <v>112</v>
      </c>
      <c r="C46" s="28" t="s">
        <v>113</v>
      </c>
      <c r="D46" s="21" t="str">
        <f>VLOOKUP(MID(RIGHT(C46,6),1,3),[2]prodi!$A$1:$E$51,3,FALSE)</f>
        <v>Farmasi</v>
      </c>
      <c r="E46" s="28" t="s">
        <v>117</v>
      </c>
      <c r="F46" s="35" t="s">
        <v>118</v>
      </c>
      <c r="G46" s="21" t="s">
        <v>119</v>
      </c>
      <c r="H46" s="21" t="s">
        <v>120</v>
      </c>
      <c r="I46" s="32" t="s">
        <v>136</v>
      </c>
      <c r="J46" s="36" t="s">
        <v>121</v>
      </c>
      <c r="K46" s="32" t="s">
        <v>48</v>
      </c>
      <c r="L46" s="21"/>
    </row>
    <row r="47" spans="1:12" s="1" customFormat="1" ht="20.100000000000001" customHeight="1">
      <c r="A47" s="26">
        <v>44</v>
      </c>
      <c r="B47" s="24" t="s">
        <v>112</v>
      </c>
      <c r="C47" s="28" t="s">
        <v>113</v>
      </c>
      <c r="D47" s="21" t="str">
        <f>VLOOKUP(MID(RIGHT(C47,6),1,3),[2]prodi!$A$1:$E$51,3,FALSE)</f>
        <v>Farmasi</v>
      </c>
      <c r="E47" s="28" t="s">
        <v>122</v>
      </c>
      <c r="F47" s="35">
        <v>43379</v>
      </c>
      <c r="G47" s="21" t="s">
        <v>123</v>
      </c>
      <c r="H47" s="28" t="s">
        <v>122</v>
      </c>
      <c r="I47" s="32" t="s">
        <v>136</v>
      </c>
      <c r="J47" s="36" t="s">
        <v>47</v>
      </c>
      <c r="K47" s="32" t="s">
        <v>14</v>
      </c>
      <c r="L47" s="21"/>
    </row>
    <row r="48" spans="1:12" s="1" customFormat="1" ht="20.100000000000001" customHeight="1">
      <c r="A48" s="26">
        <v>45</v>
      </c>
      <c r="B48" s="24" t="s">
        <v>112</v>
      </c>
      <c r="C48" s="28" t="s">
        <v>113</v>
      </c>
      <c r="D48" s="21" t="str">
        <f>VLOOKUP(MID(RIGHT(C48,6),1,3),[2]prodi!$A$1:$E$51,3,FALSE)</f>
        <v>Farmasi</v>
      </c>
      <c r="E48" s="28" t="s">
        <v>124</v>
      </c>
      <c r="F48" s="35" t="s">
        <v>125</v>
      </c>
      <c r="G48" s="21" t="s">
        <v>126</v>
      </c>
      <c r="H48" s="21" t="s">
        <v>127</v>
      </c>
      <c r="I48" s="32" t="s">
        <v>136</v>
      </c>
      <c r="J48" s="36" t="s">
        <v>53</v>
      </c>
      <c r="K48" s="32" t="s">
        <v>14</v>
      </c>
      <c r="L48" s="21"/>
    </row>
    <row r="49" spans="1:12" s="1" customFormat="1" ht="20.100000000000001" customHeight="1">
      <c r="A49" s="26">
        <v>46</v>
      </c>
      <c r="B49" s="30" t="s">
        <v>63</v>
      </c>
      <c r="C49" s="30">
        <v>1400022053</v>
      </c>
      <c r="D49" s="21" t="str">
        <f>VLOOKUP(MID(RIGHT(C49,6),1,3),[2]prodi!$A$1:$E$51,3,FALSE)</f>
        <v>Teknik Elektro</v>
      </c>
      <c r="E49" s="30" t="s">
        <v>130</v>
      </c>
      <c r="F49" s="18" t="s">
        <v>129</v>
      </c>
      <c r="G49" s="30" t="s">
        <v>131</v>
      </c>
      <c r="H49" s="21" t="s">
        <v>132</v>
      </c>
      <c r="I49" s="32" t="s">
        <v>136</v>
      </c>
      <c r="J49" s="30" t="s">
        <v>134</v>
      </c>
      <c r="K49" s="21" t="s">
        <v>133</v>
      </c>
      <c r="L49" s="21"/>
    </row>
    <row r="50" spans="1:12" s="1" customFormat="1" ht="20.100000000000001" customHeight="1">
      <c r="A50" s="26">
        <v>47</v>
      </c>
      <c r="B50" s="30" t="s">
        <v>56</v>
      </c>
      <c r="C50" s="30">
        <v>1400022060</v>
      </c>
      <c r="D50" s="21" t="str">
        <f>VLOOKUP(MID(RIGHT(C50,6),1,3),[2]prodi!$A$1:$E$51,3,FALSE)</f>
        <v>Teknik Elektro</v>
      </c>
      <c r="E50" s="30" t="s">
        <v>130</v>
      </c>
      <c r="F50" s="18" t="s">
        <v>129</v>
      </c>
      <c r="G50" s="30" t="s">
        <v>131</v>
      </c>
      <c r="H50" s="21" t="s">
        <v>132</v>
      </c>
      <c r="I50" s="32" t="s">
        <v>136</v>
      </c>
      <c r="J50" s="30" t="s">
        <v>134</v>
      </c>
      <c r="K50" s="21" t="s">
        <v>133</v>
      </c>
      <c r="L50" s="21"/>
    </row>
    <row r="51" spans="1:12" s="1" customFormat="1" ht="20.100000000000001" customHeight="1">
      <c r="A51" s="26">
        <v>48</v>
      </c>
      <c r="B51" s="30" t="s">
        <v>128</v>
      </c>
      <c r="C51" s="30">
        <v>1400022067</v>
      </c>
      <c r="D51" s="21" t="str">
        <f>VLOOKUP(MID(RIGHT(C51,6),1,3),[2]prodi!$A$1:$E$51,3,FALSE)</f>
        <v>Teknik Elektro</v>
      </c>
      <c r="E51" s="30" t="s">
        <v>130</v>
      </c>
      <c r="F51" s="18" t="s">
        <v>129</v>
      </c>
      <c r="G51" s="30" t="s">
        <v>131</v>
      </c>
      <c r="H51" s="21" t="s">
        <v>132</v>
      </c>
      <c r="I51" s="32" t="s">
        <v>136</v>
      </c>
      <c r="J51" s="30" t="s">
        <v>134</v>
      </c>
      <c r="K51" s="21" t="s">
        <v>133</v>
      </c>
      <c r="L51" s="21"/>
    </row>
    <row r="52" spans="1:12" s="1" customFormat="1" ht="20.100000000000001" customHeight="1">
      <c r="A52" s="26">
        <v>49</v>
      </c>
      <c r="B52" s="21" t="s">
        <v>138</v>
      </c>
      <c r="C52" s="28" t="s">
        <v>139</v>
      </c>
      <c r="D52" s="21" t="str">
        <f>VLOOKUP(MID(RIGHT(C52,6),1,3),[2]prodi!$A$1:$E$51,3,FALSE)</f>
        <v>Psikologi</v>
      </c>
      <c r="E52" s="21" t="s">
        <v>140</v>
      </c>
      <c r="F52" s="31" t="s">
        <v>141</v>
      </c>
      <c r="G52" s="21" t="s">
        <v>142</v>
      </c>
      <c r="H52" s="21" t="s">
        <v>140</v>
      </c>
      <c r="I52" s="32" t="s">
        <v>13</v>
      </c>
      <c r="J52" s="36" t="s">
        <v>47</v>
      </c>
      <c r="K52" s="32" t="s">
        <v>14</v>
      </c>
      <c r="L52" s="21"/>
    </row>
    <row r="53" spans="1:12" s="1" customFormat="1" ht="20.100000000000001" customHeight="1">
      <c r="A53" s="26">
        <v>50</v>
      </c>
      <c r="B53" s="21" t="s">
        <v>143</v>
      </c>
      <c r="C53" s="21">
        <v>1506025049</v>
      </c>
      <c r="D53" s="21" t="str">
        <f>VLOOKUP(MID(RIGHT(C53,6),1,3),[2]prodi!$A$1:$E$51,3,FALSE)</f>
        <v>Sastra Indonesia</v>
      </c>
      <c r="E53" s="21" t="s">
        <v>144</v>
      </c>
      <c r="F53" s="31" t="s">
        <v>145</v>
      </c>
      <c r="G53" s="21" t="s">
        <v>146</v>
      </c>
      <c r="H53" s="21" t="s">
        <v>144</v>
      </c>
      <c r="I53" s="32" t="s">
        <v>137</v>
      </c>
      <c r="J53" s="36" t="s">
        <v>47</v>
      </c>
      <c r="K53" s="32" t="s">
        <v>48</v>
      </c>
      <c r="L53" s="21"/>
    </row>
    <row r="54" spans="1:12" s="1" customFormat="1" ht="20.100000000000001" customHeight="1">
      <c r="A54" s="26">
        <v>51</v>
      </c>
      <c r="B54" s="21" t="s">
        <v>147</v>
      </c>
      <c r="C54" s="21">
        <v>1506020075</v>
      </c>
      <c r="D54" s="21" t="str">
        <f>VLOOKUP(MID(RIGHT(C54,6),1,3),[2]prodi!$A$1:$E$51,3,FALSE)</f>
        <v>Teknik Kimia</v>
      </c>
      <c r="E54" s="21" t="s">
        <v>144</v>
      </c>
      <c r="F54" s="31" t="s">
        <v>145</v>
      </c>
      <c r="G54" s="21" t="s">
        <v>146</v>
      </c>
      <c r="H54" s="21" t="s">
        <v>144</v>
      </c>
      <c r="I54" s="32" t="s">
        <v>137</v>
      </c>
      <c r="J54" s="36" t="s">
        <v>53</v>
      </c>
      <c r="K54" s="32" t="s">
        <v>48</v>
      </c>
      <c r="L54" s="21"/>
    </row>
    <row r="55" spans="1:12" s="1" customFormat="1" ht="20.100000000000001" customHeight="1">
      <c r="A55" s="26">
        <v>52</v>
      </c>
      <c r="B55" s="21" t="s">
        <v>148</v>
      </c>
      <c r="C55" s="21">
        <v>1500011215</v>
      </c>
      <c r="D55" s="21" t="str">
        <f>VLOOKUP(MID(RIGHT(C55,6),1,3),[2]prodi!$A$1:$E$51,3,FALSE)</f>
        <v>Manajemen</v>
      </c>
      <c r="E55" s="21" t="s">
        <v>149</v>
      </c>
      <c r="F55" s="31" t="s">
        <v>150</v>
      </c>
      <c r="G55" s="21" t="s">
        <v>151</v>
      </c>
      <c r="H55" s="21" t="s">
        <v>152</v>
      </c>
      <c r="I55" s="32" t="s">
        <v>135</v>
      </c>
      <c r="J55" s="36" t="s">
        <v>153</v>
      </c>
      <c r="K55" s="32" t="s">
        <v>48</v>
      </c>
      <c r="L55" s="21"/>
    </row>
    <row r="56" spans="1:12" s="1" customFormat="1" ht="20.100000000000001" customHeight="1">
      <c r="A56" s="26">
        <v>53</v>
      </c>
      <c r="B56" s="21" t="s">
        <v>154</v>
      </c>
      <c r="C56" s="21">
        <v>1700022059</v>
      </c>
      <c r="D56" s="21" t="str">
        <f>VLOOKUP(MID(RIGHT(C56,6),1,3),[2]prodi!$A$1:$E$51,3,FALSE)</f>
        <v>Teknik Elektro</v>
      </c>
      <c r="E56" s="21" t="s">
        <v>149</v>
      </c>
      <c r="F56" s="31" t="s">
        <v>150</v>
      </c>
      <c r="G56" s="21" t="s">
        <v>151</v>
      </c>
      <c r="H56" s="21" t="s">
        <v>152</v>
      </c>
      <c r="I56" s="32" t="s">
        <v>135</v>
      </c>
      <c r="J56" s="36" t="s">
        <v>153</v>
      </c>
      <c r="K56" s="32" t="s">
        <v>48</v>
      </c>
      <c r="L56" s="21"/>
    </row>
    <row r="57" spans="1:12" s="1" customFormat="1" ht="20.100000000000001" customHeight="1">
      <c r="A57" s="26">
        <v>54</v>
      </c>
      <c r="B57" s="21" t="s">
        <v>155</v>
      </c>
      <c r="C57" s="21">
        <v>1500024225</v>
      </c>
      <c r="D57" s="21" t="str">
        <f>VLOOKUP(MID(RIGHT(C57,6),1,3),[2]prodi!$A$1:$E$51,3,FALSE)</f>
        <v>Ilmu Hukum</v>
      </c>
      <c r="E57" s="21" t="s">
        <v>149</v>
      </c>
      <c r="F57" s="31" t="s">
        <v>150</v>
      </c>
      <c r="G57" s="21" t="s">
        <v>151</v>
      </c>
      <c r="H57" s="21" t="s">
        <v>152</v>
      </c>
      <c r="I57" s="32" t="s">
        <v>135</v>
      </c>
      <c r="J57" s="36" t="s">
        <v>153</v>
      </c>
      <c r="K57" s="32" t="s">
        <v>48</v>
      </c>
      <c r="L57" s="21"/>
    </row>
    <row r="58" spans="1:12" s="1" customFormat="1" ht="20.100000000000001" customHeight="1">
      <c r="A58" s="26">
        <v>55</v>
      </c>
      <c r="B58" s="21" t="s">
        <v>156</v>
      </c>
      <c r="C58" s="21">
        <v>1500031053</v>
      </c>
      <c r="D58" s="21" t="str">
        <f>VLOOKUP(MID(RIGHT(C58,6),1,3),[2]prodi!$A$1:$E$51,3,FALSE)</f>
        <v>Pendidikan Agama Islam (Jogja)</v>
      </c>
      <c r="E58" s="21" t="s">
        <v>149</v>
      </c>
      <c r="F58" s="31" t="s">
        <v>150</v>
      </c>
      <c r="G58" s="21" t="s">
        <v>151</v>
      </c>
      <c r="H58" s="21" t="s">
        <v>152</v>
      </c>
      <c r="I58" s="32" t="s">
        <v>135</v>
      </c>
      <c r="J58" s="36" t="s">
        <v>53</v>
      </c>
      <c r="K58" s="32" t="s">
        <v>48</v>
      </c>
      <c r="L58" s="21"/>
    </row>
    <row r="59" spans="1:12" s="1" customFormat="1" ht="20.100000000000001" customHeight="1">
      <c r="A59" s="26">
        <v>56</v>
      </c>
      <c r="B59" s="21" t="s">
        <v>157</v>
      </c>
      <c r="C59" s="21">
        <v>1700004020</v>
      </c>
      <c r="D59" s="21" t="str">
        <f>VLOOKUP(MID(RIGHT(C59,6),1,3),[2]prodi!$A$1:$E$51,3,FALSE)</f>
        <v>Pendidikan Bahasa Inggris</v>
      </c>
      <c r="E59" s="21" t="s">
        <v>149</v>
      </c>
      <c r="F59" s="31" t="s">
        <v>150</v>
      </c>
      <c r="G59" s="21" t="s">
        <v>151</v>
      </c>
      <c r="H59" s="21" t="s">
        <v>152</v>
      </c>
      <c r="I59" s="32" t="s">
        <v>135</v>
      </c>
      <c r="J59" s="36" t="s">
        <v>53</v>
      </c>
      <c r="K59" s="32" t="s">
        <v>48</v>
      </c>
      <c r="L59" s="21"/>
    </row>
    <row r="60" spans="1:12" s="1" customFormat="1" ht="20.100000000000001" customHeight="1">
      <c r="A60" s="26">
        <v>57</v>
      </c>
      <c r="B60" s="21" t="s">
        <v>158</v>
      </c>
      <c r="C60" s="21">
        <v>1700030182</v>
      </c>
      <c r="D60" s="21" t="str">
        <f>VLOOKUP(MID(RIGHT(C60,6),1,3),[2]prodi!$A$1:$E$51,3,FALSE)</f>
        <v>Ilmu Komunikasi</v>
      </c>
      <c r="E60" s="21" t="s">
        <v>149</v>
      </c>
      <c r="F60" s="31" t="s">
        <v>150</v>
      </c>
      <c r="G60" s="21" t="s">
        <v>151</v>
      </c>
      <c r="H60" s="21" t="s">
        <v>152</v>
      </c>
      <c r="I60" s="32" t="s">
        <v>135</v>
      </c>
      <c r="J60" s="36" t="s">
        <v>53</v>
      </c>
      <c r="K60" s="32" t="s">
        <v>48</v>
      </c>
      <c r="L60" s="21"/>
    </row>
    <row r="61" spans="1:12" s="1" customFormat="1" ht="20.100000000000001" customHeight="1">
      <c r="A61" s="26">
        <v>58</v>
      </c>
      <c r="B61" s="21" t="s">
        <v>159</v>
      </c>
      <c r="C61" s="21">
        <v>1400029138</v>
      </c>
      <c r="D61" s="21" t="str">
        <f>VLOOKUP(MID(RIGHT(C61,6),1,3),[2]prodi!$A$1:$E$51,3,FALSE)</f>
        <v>Ilmu Kesehatan Masyarakat</v>
      </c>
      <c r="E61" s="21" t="s">
        <v>160</v>
      </c>
      <c r="F61" s="31" t="s">
        <v>161</v>
      </c>
      <c r="G61" s="21" t="s">
        <v>162</v>
      </c>
      <c r="H61" s="21" t="s">
        <v>163</v>
      </c>
      <c r="I61" s="32" t="s">
        <v>137</v>
      </c>
      <c r="J61" s="36" t="s">
        <v>190</v>
      </c>
      <c r="K61" s="32" t="s">
        <v>133</v>
      </c>
      <c r="L61" s="21"/>
    </row>
    <row r="62" spans="1:12" s="1" customFormat="1" ht="20.100000000000001" customHeight="1">
      <c r="A62" s="26">
        <v>59</v>
      </c>
      <c r="B62" s="37" t="s">
        <v>164</v>
      </c>
      <c r="C62" s="37">
        <v>1711009060</v>
      </c>
      <c r="D62" s="21" t="str">
        <f>VLOOKUP(MID(RIGHT(C62,6),1,3),[2]prodi!$A$1:$E$51,3,FALSE)</f>
        <v>Pendidikan Pancasila dan Kewarganegaraan</v>
      </c>
      <c r="E62" s="21" t="s">
        <v>165</v>
      </c>
      <c r="F62" s="31" t="s">
        <v>166</v>
      </c>
      <c r="G62" s="21" t="s">
        <v>167</v>
      </c>
      <c r="H62" s="21" t="s">
        <v>168</v>
      </c>
      <c r="I62" s="32" t="s">
        <v>135</v>
      </c>
      <c r="J62" s="36" t="s">
        <v>169</v>
      </c>
      <c r="K62" s="32" t="s">
        <v>14</v>
      </c>
      <c r="L62" s="21"/>
    </row>
    <row r="63" spans="1:12" s="1" customFormat="1" ht="20.100000000000001" customHeight="1">
      <c r="A63" s="26">
        <v>60</v>
      </c>
      <c r="B63" s="37" t="s">
        <v>170</v>
      </c>
      <c r="C63" s="37">
        <v>1511019203</v>
      </c>
      <c r="D63" s="21" t="str">
        <f>VLOOKUP(MID(RIGHT(C63,6),1,3),[2]prodi!$A$1:$E$51,3,FALSE)</f>
        <v>Teknik Industri</v>
      </c>
      <c r="E63" s="21" t="s">
        <v>165</v>
      </c>
      <c r="F63" s="31" t="s">
        <v>166</v>
      </c>
      <c r="G63" s="21" t="s">
        <v>167</v>
      </c>
      <c r="H63" s="21" t="s">
        <v>168</v>
      </c>
      <c r="I63" s="32" t="s">
        <v>135</v>
      </c>
      <c r="J63" s="36" t="s">
        <v>171</v>
      </c>
      <c r="K63" s="32" t="s">
        <v>14</v>
      </c>
      <c r="L63" s="21"/>
    </row>
    <row r="64" spans="1:12" s="1" customFormat="1" ht="20.100000000000001" customHeight="1">
      <c r="A64" s="26">
        <v>61</v>
      </c>
      <c r="B64" s="37" t="s">
        <v>172</v>
      </c>
      <c r="C64" s="37">
        <v>1500020031</v>
      </c>
      <c r="D64" s="21" t="str">
        <f>VLOOKUP(MID(RIGHT(C64,6),1,3),[2]prodi!$A$1:$E$51,3,FALSE)</f>
        <v>Teknik Kimia</v>
      </c>
      <c r="E64" s="21" t="s">
        <v>165</v>
      </c>
      <c r="F64" s="31" t="s">
        <v>166</v>
      </c>
      <c r="G64" s="21" t="s">
        <v>167</v>
      </c>
      <c r="H64" s="21" t="s">
        <v>168</v>
      </c>
      <c r="I64" s="32" t="s">
        <v>135</v>
      </c>
      <c r="J64" s="36" t="s">
        <v>173</v>
      </c>
      <c r="K64" s="32" t="s">
        <v>14</v>
      </c>
      <c r="L64" s="21"/>
    </row>
    <row r="65" spans="1:12" s="1" customFormat="1" ht="20.100000000000001" customHeight="1">
      <c r="A65" s="26">
        <v>62</v>
      </c>
      <c r="B65" s="37" t="s">
        <v>174</v>
      </c>
      <c r="C65" s="37">
        <v>1611016081</v>
      </c>
      <c r="D65" s="21" t="str">
        <f>VLOOKUP(MID(RIGHT(C65,6),1,3),[2]prodi!$A$1:$E$51,3,FALSE)</f>
        <v>Sistem Informasi</v>
      </c>
      <c r="E65" s="21" t="s">
        <v>165</v>
      </c>
      <c r="F65" s="31" t="s">
        <v>166</v>
      </c>
      <c r="G65" s="21" t="s">
        <v>167</v>
      </c>
      <c r="H65" s="21" t="s">
        <v>168</v>
      </c>
      <c r="I65" s="32" t="s">
        <v>135</v>
      </c>
      <c r="J65" s="36" t="s">
        <v>175</v>
      </c>
      <c r="K65" s="32" t="s">
        <v>14</v>
      </c>
      <c r="L65" s="21"/>
    </row>
    <row r="66" spans="1:12" s="1" customFormat="1" ht="20.100000000000001" customHeight="1">
      <c r="A66" s="26">
        <v>63</v>
      </c>
      <c r="B66" s="37" t="s">
        <v>176</v>
      </c>
      <c r="C66" s="37">
        <v>1711027035</v>
      </c>
      <c r="D66" s="21" t="str">
        <f>VLOOKUP(MID(RIGHT(C66,6),1,3),[2]prodi!$A$1:$E$51,3,FALSE)</f>
        <v>Tafsir Hadits</v>
      </c>
      <c r="E66" s="21" t="s">
        <v>165</v>
      </c>
      <c r="F66" s="31" t="s">
        <v>166</v>
      </c>
      <c r="G66" s="21" t="s">
        <v>167</v>
      </c>
      <c r="H66" s="21" t="s">
        <v>168</v>
      </c>
      <c r="I66" s="32" t="s">
        <v>135</v>
      </c>
      <c r="J66" s="36" t="s">
        <v>177</v>
      </c>
      <c r="K66" s="32" t="s">
        <v>14</v>
      </c>
      <c r="L66" s="21"/>
    </row>
    <row r="67" spans="1:12" s="1" customFormat="1" ht="20.100000000000001" customHeight="1">
      <c r="A67" s="26">
        <v>64</v>
      </c>
      <c r="B67" s="37" t="s">
        <v>178</v>
      </c>
      <c r="C67" s="37">
        <v>1711025042</v>
      </c>
      <c r="D67" s="21" t="str">
        <f>VLOOKUP(MID(RIGHT(C67,6),1,3),[2]prodi!$A$1:$E$51,3,FALSE)</f>
        <v>Sastra Indonesia</v>
      </c>
      <c r="E67" s="21" t="s">
        <v>165</v>
      </c>
      <c r="F67" s="31" t="s">
        <v>166</v>
      </c>
      <c r="G67" s="21" t="s">
        <v>167</v>
      </c>
      <c r="H67" s="21" t="s">
        <v>168</v>
      </c>
      <c r="I67" s="32" t="s">
        <v>135</v>
      </c>
      <c r="J67" s="36" t="s">
        <v>179</v>
      </c>
      <c r="K67" s="32" t="s">
        <v>14</v>
      </c>
      <c r="L67" s="21"/>
    </row>
    <row r="68" spans="1:12" s="1" customFormat="1" ht="20.100000000000001" customHeight="1">
      <c r="A68" s="26">
        <v>65</v>
      </c>
      <c r="B68" s="37" t="s">
        <v>180</v>
      </c>
      <c r="C68" s="37">
        <v>1700024146</v>
      </c>
      <c r="D68" s="21" t="str">
        <f>VLOOKUP(MID(RIGHT(C68,6),1,3),[2]prodi!$A$1:$E$51,3,FALSE)</f>
        <v>Ilmu Hukum</v>
      </c>
      <c r="E68" s="21" t="s">
        <v>165</v>
      </c>
      <c r="F68" s="31" t="s">
        <v>166</v>
      </c>
      <c r="G68" s="21" t="s">
        <v>167</v>
      </c>
      <c r="H68" s="21" t="s">
        <v>168</v>
      </c>
      <c r="I68" s="32" t="s">
        <v>135</v>
      </c>
      <c r="J68" s="36" t="s">
        <v>181</v>
      </c>
      <c r="K68" s="32" t="s">
        <v>14</v>
      </c>
      <c r="L68" s="21"/>
    </row>
    <row r="69" spans="1:12" s="1" customFormat="1" ht="20.100000000000001" customHeight="1">
      <c r="A69" s="26">
        <v>66</v>
      </c>
      <c r="B69" s="37" t="s">
        <v>182</v>
      </c>
      <c r="C69" s="37">
        <v>1611009068</v>
      </c>
      <c r="D69" s="21" t="str">
        <f>VLOOKUP(MID(RIGHT(C69,6),1,3),[2]prodi!$A$1:$E$51,3,FALSE)</f>
        <v>Pendidikan Pancasila dan Kewarganegaraan</v>
      </c>
      <c r="E69" s="21" t="s">
        <v>165</v>
      </c>
      <c r="F69" s="31" t="s">
        <v>166</v>
      </c>
      <c r="G69" s="21" t="s">
        <v>167</v>
      </c>
      <c r="H69" s="21" t="s">
        <v>168</v>
      </c>
      <c r="I69" s="32" t="s">
        <v>135</v>
      </c>
      <c r="J69" s="36" t="s">
        <v>183</v>
      </c>
      <c r="K69" s="32" t="s">
        <v>14</v>
      </c>
      <c r="L69" s="21"/>
    </row>
    <row r="70" spans="1:12" s="1" customFormat="1" ht="20.100000000000001" customHeight="1">
      <c r="A70" s="26">
        <v>67</v>
      </c>
      <c r="B70" s="37" t="s">
        <v>184</v>
      </c>
      <c r="C70" s="37">
        <v>1700016088</v>
      </c>
      <c r="D70" s="21" t="str">
        <f>VLOOKUP(MID(RIGHT(C70,6),1,3),[2]prodi!$A$1:$E$51,3,FALSE)</f>
        <v>Sistem Informasi</v>
      </c>
      <c r="E70" s="21" t="s">
        <v>165</v>
      </c>
      <c r="F70" s="31" t="s">
        <v>166</v>
      </c>
      <c r="G70" s="21" t="s">
        <v>167</v>
      </c>
      <c r="H70" s="21" t="s">
        <v>168</v>
      </c>
      <c r="I70" s="32" t="s">
        <v>135</v>
      </c>
      <c r="J70" s="36" t="s">
        <v>185</v>
      </c>
      <c r="K70" s="32" t="s">
        <v>14</v>
      </c>
      <c r="L70" s="21"/>
    </row>
    <row r="71" spans="1:12" s="1" customFormat="1" ht="20.100000000000001" customHeight="1">
      <c r="A71" s="26">
        <v>68</v>
      </c>
      <c r="B71" s="37" t="s">
        <v>186</v>
      </c>
      <c r="C71" s="37">
        <v>1711027033</v>
      </c>
      <c r="D71" s="21" t="str">
        <f>VLOOKUP(MID(RIGHT(C71,6),1,3),[2]prodi!$A$1:$E$51,3,FALSE)</f>
        <v>Tafsir Hadits</v>
      </c>
      <c r="E71" s="21" t="s">
        <v>165</v>
      </c>
      <c r="F71" s="31" t="s">
        <v>166</v>
      </c>
      <c r="G71" s="21" t="s">
        <v>167</v>
      </c>
      <c r="H71" s="21" t="s">
        <v>168</v>
      </c>
      <c r="I71" s="32" t="s">
        <v>135</v>
      </c>
      <c r="J71" s="36" t="s">
        <v>187</v>
      </c>
      <c r="K71" s="32" t="s">
        <v>14</v>
      </c>
      <c r="L71" s="21"/>
    </row>
    <row r="72" spans="1:12" s="1" customFormat="1" ht="20.100000000000001" customHeight="1">
      <c r="A72" s="26">
        <v>69</v>
      </c>
      <c r="B72" s="37" t="s">
        <v>188</v>
      </c>
      <c r="C72" s="37">
        <v>1700027023</v>
      </c>
      <c r="D72" s="21" t="str">
        <f>VLOOKUP(MID(RIGHT(C72,6),1,3),[2]prodi!$A$1:$E$51,3,FALSE)</f>
        <v>Tafsir Hadits</v>
      </c>
      <c r="E72" s="21" t="s">
        <v>165</v>
      </c>
      <c r="F72" s="31" t="s">
        <v>166</v>
      </c>
      <c r="G72" s="21" t="s">
        <v>167</v>
      </c>
      <c r="H72" s="21" t="s">
        <v>168</v>
      </c>
      <c r="I72" s="32" t="s">
        <v>135</v>
      </c>
      <c r="J72" s="36" t="s">
        <v>187</v>
      </c>
      <c r="K72" s="32" t="s">
        <v>14</v>
      </c>
      <c r="L72" s="21"/>
    </row>
    <row r="73" spans="1:12" s="1" customFormat="1" ht="20.100000000000001" customHeight="1">
      <c r="A73" s="26">
        <v>70</v>
      </c>
      <c r="B73" s="37" t="s">
        <v>186</v>
      </c>
      <c r="C73" s="37">
        <v>1711027033</v>
      </c>
      <c r="D73" s="21" t="str">
        <f>VLOOKUP(MID(RIGHT(C73,6),1,3),[2]prodi!$A$1:$E$51,3,FALSE)</f>
        <v>Tafsir Hadits</v>
      </c>
      <c r="E73" s="21" t="s">
        <v>165</v>
      </c>
      <c r="F73" s="31" t="s">
        <v>166</v>
      </c>
      <c r="G73" s="21" t="s">
        <v>167</v>
      </c>
      <c r="H73" s="21" t="s">
        <v>168</v>
      </c>
      <c r="I73" s="32" t="s">
        <v>135</v>
      </c>
      <c r="J73" s="36" t="s">
        <v>189</v>
      </c>
      <c r="K73" s="32" t="s">
        <v>14</v>
      </c>
      <c r="L73" s="21"/>
    </row>
    <row r="74" spans="1:12" s="1" customFormat="1" ht="20.100000000000001" customHeight="1">
      <c r="A74" s="26">
        <v>71</v>
      </c>
      <c r="B74" s="28" t="s">
        <v>191</v>
      </c>
      <c r="C74" s="28" t="s">
        <v>192</v>
      </c>
      <c r="D74" s="21" t="str">
        <f>VLOOKUP(MID(RIGHT(C74,6),1,3),[2]prodi!$A$1:$E$51,3,FALSE)</f>
        <v>Pendidikan Guru Pendidikan Anak Usia Dini</v>
      </c>
      <c r="E74" s="21" t="s">
        <v>193</v>
      </c>
      <c r="F74" s="35" t="s">
        <v>194</v>
      </c>
      <c r="G74" s="21" t="s">
        <v>195</v>
      </c>
      <c r="H74" s="21" t="s">
        <v>196</v>
      </c>
      <c r="I74" s="32" t="s">
        <v>137</v>
      </c>
      <c r="J74" s="36" t="s">
        <v>47</v>
      </c>
      <c r="K74" s="32" t="s">
        <v>48</v>
      </c>
      <c r="L74" s="21"/>
    </row>
    <row r="75" spans="1:12" s="1" customFormat="1" ht="20.100000000000001" customHeight="1">
      <c r="A75" s="26">
        <v>72</v>
      </c>
      <c r="B75" s="37" t="s">
        <v>197</v>
      </c>
      <c r="C75" s="28" t="s">
        <v>198</v>
      </c>
      <c r="D75" s="21" t="str">
        <f>VLOOKUP(MID(RIGHT(C75,6),1,3),[2]prodi!$A$1:$E$51,3,FALSE)</f>
        <v>Pendidikan Guru Pendidikan Anak Usia Dini</v>
      </c>
      <c r="E75" s="21" t="s">
        <v>193</v>
      </c>
      <c r="F75" s="35" t="s">
        <v>194</v>
      </c>
      <c r="G75" s="21" t="s">
        <v>195</v>
      </c>
      <c r="H75" s="21" t="s">
        <v>196</v>
      </c>
      <c r="I75" s="32" t="s">
        <v>137</v>
      </c>
      <c r="J75" s="36" t="s">
        <v>47</v>
      </c>
      <c r="K75" s="32" t="s">
        <v>48</v>
      </c>
      <c r="L75" s="21"/>
    </row>
    <row r="76" spans="1:12" s="1" customFormat="1" ht="20.100000000000001" customHeight="1">
      <c r="A76" s="26">
        <v>73</v>
      </c>
      <c r="B76" s="30" t="s">
        <v>199</v>
      </c>
      <c r="C76" s="30">
        <v>1600002034</v>
      </c>
      <c r="D76" s="21" t="str">
        <f>VLOOKUP(MID(RIGHT(C76,6),1,3),[2]prodi!$A$1:$E$51,3,FALSE)</f>
        <v>Pendidikan Guru Pendidikan Anak Usia Dini</v>
      </c>
      <c r="E76" s="21" t="s">
        <v>193</v>
      </c>
      <c r="F76" s="35" t="s">
        <v>194</v>
      </c>
      <c r="G76" s="21" t="s">
        <v>195</v>
      </c>
      <c r="H76" s="21" t="s">
        <v>196</v>
      </c>
      <c r="I76" s="32" t="s">
        <v>137</v>
      </c>
      <c r="J76" s="36" t="s">
        <v>47</v>
      </c>
      <c r="K76" s="32" t="s">
        <v>48</v>
      </c>
      <c r="L76" s="21"/>
    </row>
    <row r="77" spans="1:12" s="1" customFormat="1" ht="20.100000000000001" customHeight="1">
      <c r="A77" s="26">
        <v>74</v>
      </c>
      <c r="B77" s="30" t="s">
        <v>200</v>
      </c>
      <c r="C77" s="30">
        <v>1600002001</v>
      </c>
      <c r="D77" s="21" t="str">
        <f>VLOOKUP(MID(RIGHT(C77,6),1,3),[2]prodi!$A$1:$E$51,3,FALSE)</f>
        <v>Pendidikan Guru Pendidikan Anak Usia Dini</v>
      </c>
      <c r="E77" s="21" t="s">
        <v>193</v>
      </c>
      <c r="F77" s="35" t="s">
        <v>194</v>
      </c>
      <c r="G77" s="21" t="s">
        <v>195</v>
      </c>
      <c r="H77" s="21" t="s">
        <v>196</v>
      </c>
      <c r="I77" s="32" t="s">
        <v>137</v>
      </c>
      <c r="J77" s="36" t="s">
        <v>47</v>
      </c>
      <c r="K77" s="32" t="s">
        <v>48</v>
      </c>
      <c r="L77" s="21"/>
    </row>
    <row r="78" spans="1:12" s="1" customFormat="1" ht="20.100000000000001" customHeight="1">
      <c r="A78" s="26">
        <v>75</v>
      </c>
      <c r="B78" s="30" t="s">
        <v>201</v>
      </c>
      <c r="C78" s="30">
        <v>1700002005</v>
      </c>
      <c r="D78" s="21" t="str">
        <f>VLOOKUP(MID(RIGHT(C78,6),1,3),[2]prodi!$A$1:$E$51,3,FALSE)</f>
        <v>Pendidikan Guru Pendidikan Anak Usia Dini</v>
      </c>
      <c r="E78" s="21" t="s">
        <v>193</v>
      </c>
      <c r="F78" s="35" t="s">
        <v>194</v>
      </c>
      <c r="G78" s="21" t="s">
        <v>195</v>
      </c>
      <c r="H78" s="21" t="s">
        <v>196</v>
      </c>
      <c r="I78" s="32" t="s">
        <v>137</v>
      </c>
      <c r="J78" s="36" t="s">
        <v>47</v>
      </c>
      <c r="K78" s="32" t="s">
        <v>48</v>
      </c>
      <c r="L78" s="21"/>
    </row>
    <row r="79" spans="1:12" s="1" customFormat="1" ht="20.100000000000001" customHeight="1">
      <c r="A79" s="26">
        <v>76</v>
      </c>
      <c r="B79" s="30" t="s">
        <v>202</v>
      </c>
      <c r="C79" s="21">
        <v>1500018249</v>
      </c>
      <c r="D79" s="21" t="str">
        <f>VLOOKUP(MID(RIGHT(C79,6),1,3),[2]prodi!$A$1:$E$51,3,FALSE)</f>
        <v>Teknik Informatika</v>
      </c>
      <c r="E79" s="21" t="s">
        <v>132</v>
      </c>
      <c r="F79" s="35" t="s">
        <v>129</v>
      </c>
      <c r="G79" s="21" t="s">
        <v>203</v>
      </c>
      <c r="H79" s="21" t="s">
        <v>132</v>
      </c>
      <c r="I79" s="32" t="s">
        <v>136</v>
      </c>
      <c r="J79" s="36" t="s">
        <v>153</v>
      </c>
      <c r="K79" s="32" t="s">
        <v>133</v>
      </c>
      <c r="L79" s="21"/>
    </row>
    <row r="80" spans="1:12" s="1" customFormat="1" ht="20.100000000000001" customHeight="1">
      <c r="A80" s="26">
        <v>77</v>
      </c>
      <c r="B80" s="30" t="s">
        <v>70</v>
      </c>
      <c r="C80" s="30">
        <v>1500018255</v>
      </c>
      <c r="D80" s="21" t="str">
        <f>VLOOKUP(MID(RIGHT(C80,6),1,3),[2]prodi!$A$1:$E$51,3,FALSE)</f>
        <v>Teknik Informatika</v>
      </c>
      <c r="E80" s="21" t="s">
        <v>132</v>
      </c>
      <c r="F80" s="35" t="s">
        <v>129</v>
      </c>
      <c r="G80" s="21" t="s">
        <v>203</v>
      </c>
      <c r="H80" s="21" t="s">
        <v>132</v>
      </c>
      <c r="I80" s="32" t="s">
        <v>136</v>
      </c>
      <c r="J80" s="36" t="s">
        <v>153</v>
      </c>
      <c r="K80" s="32" t="s">
        <v>133</v>
      </c>
      <c r="L80" s="21"/>
    </row>
    <row r="81" spans="1:12" s="1" customFormat="1" ht="20.100000000000001" customHeight="1">
      <c r="A81" s="26">
        <v>78</v>
      </c>
      <c r="B81" s="30" t="s">
        <v>204</v>
      </c>
      <c r="C81" s="30">
        <v>1500018280</v>
      </c>
      <c r="D81" s="21" t="str">
        <f>VLOOKUP(MID(RIGHT(C81,6),1,3),[2]prodi!$A$1:$E$51,3,FALSE)</f>
        <v>Teknik Informatika</v>
      </c>
      <c r="E81" s="21" t="s">
        <v>132</v>
      </c>
      <c r="F81" s="35" t="s">
        <v>129</v>
      </c>
      <c r="G81" s="21" t="s">
        <v>203</v>
      </c>
      <c r="H81" s="21" t="s">
        <v>132</v>
      </c>
      <c r="I81" s="32" t="s">
        <v>136</v>
      </c>
      <c r="J81" s="36" t="s">
        <v>153</v>
      </c>
      <c r="K81" s="32" t="s">
        <v>133</v>
      </c>
      <c r="L81" s="21"/>
    </row>
    <row r="82" spans="1:12" s="1" customFormat="1" ht="20.100000000000001" customHeight="1">
      <c r="A82" s="26">
        <v>79</v>
      </c>
      <c r="B82" s="21" t="s">
        <v>209</v>
      </c>
      <c r="C82" s="21">
        <v>1703014021</v>
      </c>
      <c r="D82" s="21" t="str">
        <f>VLOOKUP(MID(RIGHT(C82,6),1,3),[2]prodi!$A$1:$E$51,3,FALSE)</f>
        <v>Fisika</v>
      </c>
      <c r="E82" s="21" t="s">
        <v>210</v>
      </c>
      <c r="F82" s="35" t="s">
        <v>129</v>
      </c>
      <c r="G82" s="21" t="s">
        <v>211</v>
      </c>
      <c r="H82" s="21" t="s">
        <v>210</v>
      </c>
      <c r="I82" s="32" t="s">
        <v>136</v>
      </c>
      <c r="J82" s="36" t="s">
        <v>214</v>
      </c>
      <c r="K82" s="21" t="s">
        <v>133</v>
      </c>
      <c r="L82" s="21"/>
    </row>
    <row r="83" spans="1:12" s="1" customFormat="1" ht="20.100000000000001" customHeight="1">
      <c r="A83" s="38">
        <v>80</v>
      </c>
      <c r="B83" s="21" t="s">
        <v>212</v>
      </c>
      <c r="C83" s="21">
        <v>1511016046</v>
      </c>
      <c r="D83" s="21" t="str">
        <f>VLOOKUP(MID(RIGHT(C83,6),1,3),[2]prodi!$A$1:$E$51,3,FALSE)</f>
        <v>Sistem Informasi</v>
      </c>
      <c r="E83" s="21" t="s">
        <v>210</v>
      </c>
      <c r="F83" s="35" t="s">
        <v>129</v>
      </c>
      <c r="G83" s="21" t="s">
        <v>211</v>
      </c>
      <c r="H83" s="21" t="s">
        <v>210</v>
      </c>
      <c r="I83" s="32" t="s">
        <v>136</v>
      </c>
      <c r="J83" s="36" t="s">
        <v>153</v>
      </c>
      <c r="K83" s="21" t="s">
        <v>133</v>
      </c>
      <c r="L83" s="21"/>
    </row>
    <row r="84" spans="1:12" s="1" customFormat="1" ht="20.100000000000001" customHeight="1">
      <c r="A84" s="38">
        <v>81</v>
      </c>
      <c r="B84" s="21" t="s">
        <v>213</v>
      </c>
      <c r="C84" s="21">
        <v>1701026087</v>
      </c>
      <c r="D84" s="21" t="str">
        <f>VLOOKUP(MID(RIGHT(C84,6),1,3),[2]prodi!$A$1:$E$51,3,FALSE)</f>
        <v>Sastra Inggris</v>
      </c>
      <c r="E84" s="21" t="s">
        <v>210</v>
      </c>
      <c r="F84" s="35" t="s">
        <v>129</v>
      </c>
      <c r="G84" s="21" t="s">
        <v>211</v>
      </c>
      <c r="H84" s="21" t="s">
        <v>210</v>
      </c>
      <c r="I84" s="32" t="s">
        <v>136</v>
      </c>
      <c r="J84" s="36" t="s">
        <v>53</v>
      </c>
      <c r="K84" s="21" t="s">
        <v>133</v>
      </c>
      <c r="L84" s="21"/>
    </row>
    <row r="85" spans="1:12" s="1" customFormat="1" ht="20.100000000000001" customHeight="1">
      <c r="A85" s="26">
        <v>82</v>
      </c>
      <c r="B85" s="30" t="s">
        <v>215</v>
      </c>
      <c r="C85" s="28" t="s">
        <v>217</v>
      </c>
      <c r="D85" s="21" t="str">
        <f>VLOOKUP(MID(RIGHT(C85,6),1,3),[2]prodi!$A$1:$E$51,3,FALSE)</f>
        <v>Teknik Elektro</v>
      </c>
      <c r="E85" s="21" t="s">
        <v>210</v>
      </c>
      <c r="F85" s="35" t="s">
        <v>129</v>
      </c>
      <c r="G85" s="21" t="s">
        <v>211</v>
      </c>
      <c r="H85" s="21" t="s">
        <v>210</v>
      </c>
      <c r="I85" s="32" t="s">
        <v>136</v>
      </c>
      <c r="J85" s="36" t="s">
        <v>47</v>
      </c>
      <c r="K85" s="21" t="s">
        <v>133</v>
      </c>
      <c r="L85" s="21"/>
    </row>
    <row r="86" spans="1:12" s="1" customFormat="1" ht="20.100000000000001" customHeight="1">
      <c r="A86" s="26">
        <v>83</v>
      </c>
      <c r="B86" s="30" t="s">
        <v>219</v>
      </c>
      <c r="C86" s="28" t="s">
        <v>218</v>
      </c>
      <c r="D86" s="21" t="str">
        <f>VLOOKUP(MID(RIGHT(C86,6),1,3),[2]prodi!$A$1:$E$51,3,FALSE)</f>
        <v>Teknik Kimia</v>
      </c>
      <c r="E86" s="21" t="s">
        <v>210</v>
      </c>
      <c r="F86" s="35" t="s">
        <v>129</v>
      </c>
      <c r="G86" s="21" t="s">
        <v>211</v>
      </c>
      <c r="H86" s="21" t="s">
        <v>210</v>
      </c>
      <c r="I86" s="32" t="s">
        <v>136</v>
      </c>
      <c r="J86" s="36" t="s">
        <v>47</v>
      </c>
      <c r="K86" s="21" t="s">
        <v>133</v>
      </c>
      <c r="L86" s="21"/>
    </row>
    <row r="87" spans="1:12" s="1" customFormat="1" ht="20.100000000000001" customHeight="1">
      <c r="A87" s="38">
        <v>84</v>
      </c>
      <c r="B87" s="30" t="s">
        <v>221</v>
      </c>
      <c r="C87" s="28" t="s">
        <v>220</v>
      </c>
      <c r="D87" s="21" t="str">
        <f>VLOOKUP(MID(RIGHT(C87,6),1,3),[2]prodi!$A$1:$E$51,3,FALSE)</f>
        <v>Teknik Elektro</v>
      </c>
      <c r="E87" s="21" t="s">
        <v>210</v>
      </c>
      <c r="F87" s="35" t="s">
        <v>129</v>
      </c>
      <c r="G87" s="21" t="s">
        <v>211</v>
      </c>
      <c r="H87" s="21" t="s">
        <v>210</v>
      </c>
      <c r="I87" s="32" t="s">
        <v>136</v>
      </c>
      <c r="J87" s="36" t="s">
        <v>47</v>
      </c>
      <c r="K87" s="21" t="s">
        <v>133</v>
      </c>
      <c r="L87" s="21"/>
    </row>
    <row r="88" spans="1:12" s="1" customFormat="1" ht="20.100000000000001" customHeight="1">
      <c r="A88" s="26">
        <v>85</v>
      </c>
      <c r="B88" s="30" t="s">
        <v>223</v>
      </c>
      <c r="C88" s="28" t="s">
        <v>222</v>
      </c>
      <c r="D88" s="21" t="str">
        <f>VLOOKUP(MID(RIGHT(C88,6),1,3),[2]prodi!$A$1:$E$51,3,FALSE)</f>
        <v>Teknik Industri</v>
      </c>
      <c r="E88" s="21" t="s">
        <v>210</v>
      </c>
      <c r="F88" s="35" t="s">
        <v>129</v>
      </c>
      <c r="G88" s="21" t="s">
        <v>211</v>
      </c>
      <c r="H88" s="21" t="s">
        <v>210</v>
      </c>
      <c r="I88" s="32" t="s">
        <v>136</v>
      </c>
      <c r="J88" s="36" t="s">
        <v>153</v>
      </c>
      <c r="K88" s="21" t="s">
        <v>133</v>
      </c>
      <c r="L88" s="21"/>
    </row>
    <row r="89" spans="1:12" s="1" customFormat="1" ht="20.100000000000001" customHeight="1">
      <c r="A89" s="26">
        <v>86</v>
      </c>
      <c r="B89" s="28" t="s">
        <v>216</v>
      </c>
      <c r="C89" s="28" t="s">
        <v>224</v>
      </c>
      <c r="D89" s="21" t="str">
        <f>VLOOKUP(MID(RIGHT(C89,6),1,3),[2]prodi!$A$1:$E$51,3,FALSE)</f>
        <v>Teknik Industri</v>
      </c>
      <c r="E89" s="21" t="s">
        <v>210</v>
      </c>
      <c r="F89" s="35" t="s">
        <v>129</v>
      </c>
      <c r="G89" s="21" t="s">
        <v>211</v>
      </c>
      <c r="H89" s="21" t="s">
        <v>210</v>
      </c>
      <c r="I89" s="32" t="s">
        <v>136</v>
      </c>
      <c r="J89" s="36" t="s">
        <v>153</v>
      </c>
      <c r="K89" s="21" t="s">
        <v>133</v>
      </c>
      <c r="L89" s="21"/>
    </row>
    <row r="90" spans="1:12" s="1" customFormat="1" ht="20.100000000000001" customHeight="1">
      <c r="A90" s="38">
        <v>87</v>
      </c>
      <c r="B90" s="30" t="s">
        <v>219</v>
      </c>
      <c r="C90" s="28" t="s">
        <v>218</v>
      </c>
      <c r="D90" s="21" t="str">
        <f>VLOOKUP(MID(RIGHT(C90,6),1,3),[2]prodi!$A$1:$E$51,3,FALSE)</f>
        <v>Teknik Kimia</v>
      </c>
      <c r="E90" s="21" t="s">
        <v>210</v>
      </c>
      <c r="F90" s="35" t="s">
        <v>129</v>
      </c>
      <c r="G90" s="21" t="s">
        <v>211</v>
      </c>
      <c r="H90" s="21" t="s">
        <v>210</v>
      </c>
      <c r="I90" s="32" t="s">
        <v>136</v>
      </c>
      <c r="J90" s="36" t="s">
        <v>153</v>
      </c>
      <c r="K90" s="21" t="s">
        <v>133</v>
      </c>
      <c r="L90" s="21"/>
    </row>
    <row r="91" spans="1:12" s="1" customFormat="1" ht="20.100000000000001" customHeight="1">
      <c r="A91" s="26">
        <v>88</v>
      </c>
      <c r="B91" s="21" t="s">
        <v>225</v>
      </c>
      <c r="C91" s="21">
        <v>1700029188</v>
      </c>
      <c r="D91" s="21" t="str">
        <f>VLOOKUP(MID(RIGHT(C91,6),1,3),[2]prodi!$A$1:$E$51,3,FALSE)</f>
        <v>Ilmu Kesehatan Masyarakat</v>
      </c>
      <c r="E91" s="21" t="s">
        <v>237</v>
      </c>
      <c r="F91" s="31" t="s">
        <v>238</v>
      </c>
      <c r="G91" s="21" t="s">
        <v>239</v>
      </c>
      <c r="H91" s="21" t="s">
        <v>240</v>
      </c>
      <c r="I91" s="21" t="s">
        <v>135</v>
      </c>
      <c r="J91" s="21" t="s">
        <v>47</v>
      </c>
      <c r="K91" s="21" t="s">
        <v>48</v>
      </c>
      <c r="L91" s="21" t="s">
        <v>242</v>
      </c>
    </row>
    <row r="92" spans="1:12" s="1" customFormat="1" ht="20.100000000000001" customHeight="1">
      <c r="A92" s="38">
        <v>89</v>
      </c>
      <c r="B92" s="21" t="s">
        <v>226</v>
      </c>
      <c r="C92" s="21">
        <v>1600011137</v>
      </c>
      <c r="D92" s="21" t="str">
        <f>VLOOKUP(MID(RIGHT(C92,6),1,3),[2]prodi!$A$1:$E$51,3,FALSE)</f>
        <v>Manajemen</v>
      </c>
      <c r="E92" s="21" t="s">
        <v>237</v>
      </c>
      <c r="F92" s="31" t="s">
        <v>238</v>
      </c>
      <c r="G92" s="21" t="s">
        <v>239</v>
      </c>
      <c r="H92" s="21" t="s">
        <v>240</v>
      </c>
      <c r="I92" s="21" t="s">
        <v>135</v>
      </c>
      <c r="J92" s="21" t="s">
        <v>47</v>
      </c>
      <c r="K92" s="21" t="s">
        <v>48</v>
      </c>
      <c r="L92" s="21" t="s">
        <v>241</v>
      </c>
    </row>
    <row r="93" spans="1:12" s="1" customFormat="1" ht="20.100000000000001" customHeight="1">
      <c r="A93" s="26">
        <v>90</v>
      </c>
      <c r="B93" s="21" t="s">
        <v>227</v>
      </c>
      <c r="C93" s="21">
        <v>1600024014</v>
      </c>
      <c r="D93" s="21" t="str">
        <f>VLOOKUP(MID(RIGHT(C93,6),1,3),[2]prodi!$A$1:$E$51,3,FALSE)</f>
        <v>Ilmu Hukum</v>
      </c>
      <c r="E93" s="21" t="s">
        <v>237</v>
      </c>
      <c r="F93" s="31" t="s">
        <v>238</v>
      </c>
      <c r="G93" s="21" t="s">
        <v>239</v>
      </c>
      <c r="H93" s="21" t="s">
        <v>240</v>
      </c>
      <c r="I93" s="21" t="s">
        <v>135</v>
      </c>
      <c r="J93" s="21" t="s">
        <v>53</v>
      </c>
      <c r="K93" s="21" t="s">
        <v>48</v>
      </c>
      <c r="L93" s="21" t="s">
        <v>242</v>
      </c>
    </row>
    <row r="94" spans="1:12" s="1" customFormat="1" ht="20.100000000000001" customHeight="1">
      <c r="A94" s="38">
        <v>91</v>
      </c>
      <c r="B94" s="21" t="s">
        <v>228</v>
      </c>
      <c r="C94" s="21">
        <v>1700030172</v>
      </c>
      <c r="D94" s="21" t="str">
        <f>VLOOKUP(MID(RIGHT(C94,6),1,3),[2]prodi!$A$1:$E$51,3,FALSE)</f>
        <v>Ilmu Komunikasi</v>
      </c>
      <c r="E94" s="21" t="s">
        <v>237</v>
      </c>
      <c r="F94" s="31" t="s">
        <v>238</v>
      </c>
      <c r="G94" s="21" t="s">
        <v>239</v>
      </c>
      <c r="H94" s="21" t="s">
        <v>240</v>
      </c>
      <c r="I94" s="21" t="s">
        <v>135</v>
      </c>
      <c r="J94" s="21" t="s">
        <v>47</v>
      </c>
      <c r="K94" s="21" t="s">
        <v>48</v>
      </c>
      <c r="L94" s="21" t="s">
        <v>242</v>
      </c>
    </row>
    <row r="95" spans="1:12" s="1" customFormat="1" ht="20.100000000000001" customHeight="1">
      <c r="A95" s="26">
        <v>92</v>
      </c>
      <c r="B95" s="21" t="s">
        <v>229</v>
      </c>
      <c r="C95" s="21">
        <v>1500023039</v>
      </c>
      <c r="D95" s="21" t="str">
        <f>VLOOKUP(MID(RIGHT(C95,6),1,3),[2]prodi!$A$1:$E$51,3,FALSE)</f>
        <v>Farmasi</v>
      </c>
      <c r="E95" s="21" t="s">
        <v>237</v>
      </c>
      <c r="F95" s="31" t="s">
        <v>238</v>
      </c>
      <c r="G95" s="21" t="s">
        <v>239</v>
      </c>
      <c r="H95" s="21" t="s">
        <v>240</v>
      </c>
      <c r="I95" s="21" t="s">
        <v>135</v>
      </c>
      <c r="J95" s="21" t="s">
        <v>153</v>
      </c>
      <c r="K95" s="21" t="s">
        <v>48</v>
      </c>
      <c r="L95" s="21" t="s">
        <v>242</v>
      </c>
    </row>
    <row r="96" spans="1:12" s="1" customFormat="1" ht="20.100000000000001" customHeight="1">
      <c r="A96" s="38">
        <v>93</v>
      </c>
      <c r="B96" s="21" t="s">
        <v>230</v>
      </c>
      <c r="C96" s="21">
        <v>1811033116</v>
      </c>
      <c r="D96" s="21" t="str">
        <f>VLOOKUP(MID(RIGHT(C96,6),1,3),[2]prodi!$A$1:$E$51,3,FALSE)</f>
        <v xml:space="preserve">Teknologi Pangan </v>
      </c>
      <c r="E96" s="21" t="s">
        <v>237</v>
      </c>
      <c r="F96" s="31" t="s">
        <v>238</v>
      </c>
      <c r="G96" s="21" t="s">
        <v>239</v>
      </c>
      <c r="H96" s="21" t="s">
        <v>240</v>
      </c>
      <c r="I96" s="21" t="s">
        <v>135</v>
      </c>
      <c r="J96" s="21" t="s">
        <v>53</v>
      </c>
      <c r="K96" s="21" t="s">
        <v>48</v>
      </c>
      <c r="L96" s="21" t="s">
        <v>242</v>
      </c>
    </row>
    <row r="97" spans="1:12" s="1" customFormat="1" ht="20.100000000000001" customHeight="1">
      <c r="A97" s="26">
        <v>94</v>
      </c>
      <c r="B97" s="21" t="s">
        <v>231</v>
      </c>
      <c r="C97" s="21">
        <v>1700017053</v>
      </c>
      <c r="D97" s="21" t="str">
        <f>VLOOKUP(MID(RIGHT(C97,6),1,3),[2]prodi!$A$1:$E$51,3,FALSE)</f>
        <v>Biologi</v>
      </c>
      <c r="E97" s="21" t="s">
        <v>237</v>
      </c>
      <c r="F97" s="31" t="s">
        <v>238</v>
      </c>
      <c r="G97" s="21" t="s">
        <v>239</v>
      </c>
      <c r="H97" s="21" t="s">
        <v>240</v>
      </c>
      <c r="I97" s="21" t="s">
        <v>135</v>
      </c>
      <c r="J97" s="21" t="s">
        <v>153</v>
      </c>
      <c r="K97" s="21" t="s">
        <v>48</v>
      </c>
      <c r="L97" s="21" t="s">
        <v>242</v>
      </c>
    </row>
    <row r="98" spans="1:12" s="1" customFormat="1" ht="20.100000000000001" customHeight="1">
      <c r="A98" s="38">
        <v>95</v>
      </c>
      <c r="B98" s="21" t="s">
        <v>232</v>
      </c>
      <c r="C98" s="21">
        <v>1700030209</v>
      </c>
      <c r="D98" s="21" t="str">
        <f>VLOOKUP(MID(RIGHT(C98,6),1,3),[2]prodi!$A$1:$E$51,3,FALSE)</f>
        <v>Ilmu Komunikasi</v>
      </c>
      <c r="E98" s="21" t="s">
        <v>237</v>
      </c>
      <c r="F98" s="31" t="s">
        <v>238</v>
      </c>
      <c r="G98" s="21" t="s">
        <v>239</v>
      </c>
      <c r="H98" s="21" t="s">
        <v>240</v>
      </c>
      <c r="I98" s="21" t="s">
        <v>135</v>
      </c>
      <c r="J98" s="21" t="s">
        <v>47</v>
      </c>
      <c r="K98" s="21" t="s">
        <v>48</v>
      </c>
      <c r="L98" s="21" t="s">
        <v>242</v>
      </c>
    </row>
    <row r="99" spans="1:12" s="1" customFormat="1" ht="20.100000000000001" customHeight="1">
      <c r="A99" s="26">
        <v>96</v>
      </c>
      <c r="B99" s="21" t="s">
        <v>233</v>
      </c>
      <c r="C99" s="21">
        <v>1515017090</v>
      </c>
      <c r="D99" s="21" t="str">
        <f>VLOOKUP(MID(RIGHT(C99,6),1,3),[2]prodi!$A$1:$E$51,3,FALSE)</f>
        <v>Biologi</v>
      </c>
      <c r="E99" s="21" t="s">
        <v>237</v>
      </c>
      <c r="F99" s="31" t="s">
        <v>238</v>
      </c>
      <c r="G99" s="21" t="s">
        <v>239</v>
      </c>
      <c r="H99" s="21" t="s">
        <v>240</v>
      </c>
      <c r="I99" s="21" t="s">
        <v>135</v>
      </c>
      <c r="J99" s="21" t="s">
        <v>53</v>
      </c>
      <c r="K99" s="21" t="s">
        <v>48</v>
      </c>
      <c r="L99" s="21" t="s">
        <v>242</v>
      </c>
    </row>
    <row r="100" spans="1:12" s="1" customFormat="1" ht="20.100000000000001" customHeight="1">
      <c r="A100" s="38">
        <v>97</v>
      </c>
      <c r="B100" s="21" t="s">
        <v>234</v>
      </c>
      <c r="C100" s="21">
        <v>1700032124</v>
      </c>
      <c r="D100" s="21" t="str">
        <f>VLOOKUP(MID(RIGHT(C100,6),1,3),[2]prodi!$A$1:$E$51,3,FALSE)</f>
        <v xml:space="preserve">Perbankan Syari'ah </v>
      </c>
      <c r="E100" s="21" t="s">
        <v>237</v>
      </c>
      <c r="F100" s="31" t="s">
        <v>238</v>
      </c>
      <c r="G100" s="21" t="s">
        <v>239</v>
      </c>
      <c r="H100" s="21" t="s">
        <v>240</v>
      </c>
      <c r="I100" s="21" t="s">
        <v>135</v>
      </c>
      <c r="J100" s="21" t="s">
        <v>153</v>
      </c>
      <c r="K100" s="21" t="s">
        <v>48</v>
      </c>
      <c r="L100" s="21" t="s">
        <v>242</v>
      </c>
    </row>
    <row r="101" spans="1:12" s="1" customFormat="1" ht="20.100000000000001" customHeight="1">
      <c r="A101" s="26">
        <v>98</v>
      </c>
      <c r="B101" s="21" t="s">
        <v>235</v>
      </c>
      <c r="C101" s="21">
        <v>1700019094</v>
      </c>
      <c r="D101" s="21" t="str">
        <f>VLOOKUP(MID(RIGHT(C101,6),1,3),[2]prodi!$A$1:$E$51,3,FALSE)</f>
        <v>Teknik Industri</v>
      </c>
      <c r="E101" s="21" t="s">
        <v>237</v>
      </c>
      <c r="F101" s="31" t="s">
        <v>238</v>
      </c>
      <c r="G101" s="21" t="s">
        <v>239</v>
      </c>
      <c r="H101" s="21" t="s">
        <v>240</v>
      </c>
      <c r="I101" s="21" t="s">
        <v>135</v>
      </c>
      <c r="J101" s="21" t="s">
        <v>47</v>
      </c>
      <c r="K101" s="21" t="s">
        <v>48</v>
      </c>
      <c r="L101" s="21" t="s">
        <v>242</v>
      </c>
    </row>
    <row r="102" spans="1:12" s="1" customFormat="1" ht="20.100000000000001" customHeight="1">
      <c r="A102" s="38">
        <v>99</v>
      </c>
      <c r="B102" s="21" t="s">
        <v>236</v>
      </c>
      <c r="C102" s="21">
        <v>1500006011</v>
      </c>
      <c r="D102" s="21" t="str">
        <f>VLOOKUP(MID(RIGHT(C102,6),1,3),[2]prodi!$A$1:$E$51,3,FALSE)</f>
        <v>Pendidikan Matematika</v>
      </c>
      <c r="E102" s="21" t="s">
        <v>237</v>
      </c>
      <c r="F102" s="31" t="s">
        <v>238</v>
      </c>
      <c r="G102" s="21" t="s">
        <v>239</v>
      </c>
      <c r="H102" s="21" t="s">
        <v>240</v>
      </c>
      <c r="I102" s="21" t="s">
        <v>135</v>
      </c>
      <c r="J102" s="21" t="s">
        <v>53</v>
      </c>
      <c r="K102" s="21" t="s">
        <v>48</v>
      </c>
      <c r="L102" s="21" t="s">
        <v>241</v>
      </c>
    </row>
    <row r="103" spans="1:12" s="1" customFormat="1" ht="20.100000000000001" customHeight="1">
      <c r="A103" s="26">
        <v>100</v>
      </c>
      <c r="B103" s="21" t="s">
        <v>243</v>
      </c>
      <c r="C103" s="21" t="s">
        <v>244</v>
      </c>
      <c r="D103" s="21" t="str">
        <f>VLOOKUP(MID(RIGHT(C103,6),1,3),[2]prodi!$A$1:$E$51,3,FALSE)</f>
        <v>Manajemen</v>
      </c>
      <c r="E103" s="21" t="s">
        <v>237</v>
      </c>
      <c r="F103" s="31" t="s">
        <v>238</v>
      </c>
      <c r="G103" s="21" t="s">
        <v>239</v>
      </c>
      <c r="H103" s="21" t="s">
        <v>240</v>
      </c>
      <c r="I103" s="21" t="s">
        <v>135</v>
      </c>
      <c r="J103" s="21" t="s">
        <v>47</v>
      </c>
      <c r="K103" s="21" t="s">
        <v>48</v>
      </c>
      <c r="L103" s="21" t="s">
        <v>242</v>
      </c>
    </row>
    <row r="104" spans="1:12" s="1" customFormat="1" ht="20.100000000000001" customHeight="1">
      <c r="A104" s="38">
        <v>101</v>
      </c>
      <c r="B104" s="28" t="s">
        <v>245</v>
      </c>
      <c r="C104" s="28" t="s">
        <v>246</v>
      </c>
      <c r="D104" s="21" t="str">
        <f>VLOOKUP(MID(RIGHT(C104,6),1,3),[2]prodi!$A$1:$E$51,3,FALSE)</f>
        <v>Biologi</v>
      </c>
      <c r="E104" s="21" t="s">
        <v>237</v>
      </c>
      <c r="F104" s="31" t="s">
        <v>238</v>
      </c>
      <c r="G104" s="21" t="s">
        <v>239</v>
      </c>
      <c r="H104" s="21" t="s">
        <v>240</v>
      </c>
      <c r="I104" s="21" t="s">
        <v>135</v>
      </c>
      <c r="J104" s="21" t="s">
        <v>47</v>
      </c>
      <c r="K104" s="21" t="s">
        <v>48</v>
      </c>
      <c r="L104" s="21" t="s">
        <v>241</v>
      </c>
    </row>
    <row r="105" spans="1:12" s="1" customFormat="1" ht="20.100000000000001" customHeight="1">
      <c r="A105" s="26">
        <v>102</v>
      </c>
      <c r="B105" s="28" t="s">
        <v>178</v>
      </c>
      <c r="C105" s="28" t="s">
        <v>247</v>
      </c>
      <c r="D105" s="21" t="str">
        <f>VLOOKUP(MID(RIGHT(C105,6),1,3),[2]prodi!$A$1:$E$51,3,FALSE)</f>
        <v>Sastra Indonesia</v>
      </c>
      <c r="E105" s="21" t="s">
        <v>281</v>
      </c>
      <c r="F105" s="31" t="s">
        <v>282</v>
      </c>
      <c r="G105" s="21" t="s">
        <v>283</v>
      </c>
      <c r="H105" s="21" t="s">
        <v>284</v>
      </c>
      <c r="I105" s="21" t="s">
        <v>135</v>
      </c>
      <c r="J105" s="21" t="s">
        <v>47</v>
      </c>
      <c r="K105" s="21" t="s">
        <v>133</v>
      </c>
      <c r="L105" s="21"/>
    </row>
    <row r="106" spans="1:12" s="1" customFormat="1" ht="20.100000000000001" customHeight="1">
      <c r="A106" s="38">
        <v>103</v>
      </c>
      <c r="B106" s="28" t="s">
        <v>248</v>
      </c>
      <c r="C106" s="28" t="s">
        <v>249</v>
      </c>
      <c r="D106" s="21" t="str">
        <f>VLOOKUP(MID(RIGHT(C106,6),1,3),[2]prodi!$A$1:$E$51,3,FALSE)</f>
        <v>Tafsir Hadits</v>
      </c>
      <c r="E106" s="21" t="s">
        <v>281</v>
      </c>
      <c r="F106" s="31" t="s">
        <v>282</v>
      </c>
      <c r="G106" s="21" t="s">
        <v>283</v>
      </c>
      <c r="H106" s="21" t="s">
        <v>284</v>
      </c>
      <c r="I106" s="21" t="s">
        <v>135</v>
      </c>
      <c r="J106" s="21" t="s">
        <v>47</v>
      </c>
      <c r="K106" s="21" t="s">
        <v>133</v>
      </c>
      <c r="L106" s="21"/>
    </row>
    <row r="107" spans="1:12" s="1" customFormat="1" ht="20.100000000000001" customHeight="1">
      <c r="A107" s="26">
        <v>104</v>
      </c>
      <c r="B107" s="28" t="s">
        <v>182</v>
      </c>
      <c r="C107" s="28" t="s">
        <v>250</v>
      </c>
      <c r="D107" s="21" t="str">
        <f>VLOOKUP(MID(RIGHT(C107,6),1,3),[2]prodi!$A$1:$E$51,3,FALSE)</f>
        <v>Pendidikan Pancasila dan Kewarganegaraan</v>
      </c>
      <c r="E107" s="21" t="s">
        <v>281</v>
      </c>
      <c r="F107" s="31" t="s">
        <v>282</v>
      </c>
      <c r="G107" s="21" t="s">
        <v>283</v>
      </c>
      <c r="H107" s="21" t="s">
        <v>284</v>
      </c>
      <c r="I107" s="21" t="s">
        <v>135</v>
      </c>
      <c r="J107" s="21" t="s">
        <v>47</v>
      </c>
      <c r="K107" s="21" t="s">
        <v>133</v>
      </c>
      <c r="L107" s="21"/>
    </row>
    <row r="108" spans="1:12" s="1" customFormat="1" ht="20.100000000000001" customHeight="1">
      <c r="A108" s="38">
        <v>105</v>
      </c>
      <c r="B108" s="28" t="s">
        <v>251</v>
      </c>
      <c r="C108" s="28" t="s">
        <v>252</v>
      </c>
      <c r="D108" s="21" t="str">
        <f>VLOOKUP(MID(RIGHT(C108,6),1,3),[2]prodi!$A$1:$E$51,3,FALSE)</f>
        <v>Tafsir Hadits</v>
      </c>
      <c r="E108" s="21" t="s">
        <v>281</v>
      </c>
      <c r="F108" s="31" t="s">
        <v>282</v>
      </c>
      <c r="G108" s="21" t="s">
        <v>283</v>
      </c>
      <c r="H108" s="21" t="s">
        <v>284</v>
      </c>
      <c r="I108" s="21" t="s">
        <v>135</v>
      </c>
      <c r="J108" s="21" t="s">
        <v>47</v>
      </c>
      <c r="K108" s="21" t="s">
        <v>133</v>
      </c>
      <c r="L108" s="21"/>
    </row>
    <row r="109" spans="1:12" s="1" customFormat="1" ht="20.100000000000001" customHeight="1">
      <c r="A109" s="26">
        <v>106</v>
      </c>
      <c r="B109" s="28" t="s">
        <v>170</v>
      </c>
      <c r="C109" s="28" t="s">
        <v>253</v>
      </c>
      <c r="D109" s="21" t="str">
        <f>VLOOKUP(MID(RIGHT(C109,6),1,3),[2]prodi!$A$1:$E$51,3,FALSE)</f>
        <v>Teknik Industri</v>
      </c>
      <c r="E109" s="21" t="s">
        <v>281</v>
      </c>
      <c r="F109" s="31" t="s">
        <v>282</v>
      </c>
      <c r="G109" s="21" t="s">
        <v>283</v>
      </c>
      <c r="H109" s="21" t="s">
        <v>284</v>
      </c>
      <c r="I109" s="21" t="s">
        <v>135</v>
      </c>
      <c r="J109" s="21" t="s">
        <v>47</v>
      </c>
      <c r="K109" s="21" t="s">
        <v>133</v>
      </c>
      <c r="L109" s="21"/>
    </row>
    <row r="110" spans="1:12" s="1" customFormat="1" ht="20.100000000000001" customHeight="1">
      <c r="A110" s="38">
        <v>107</v>
      </c>
      <c r="B110" s="28" t="s">
        <v>186</v>
      </c>
      <c r="C110" s="28" t="s">
        <v>254</v>
      </c>
      <c r="D110" s="21" t="str">
        <f>VLOOKUP(MID(RIGHT(C110,6),1,3),[2]prodi!$A$1:$E$51,3,FALSE)</f>
        <v>Tafsir Hadits</v>
      </c>
      <c r="E110" s="21" t="s">
        <v>281</v>
      </c>
      <c r="F110" s="31" t="s">
        <v>282</v>
      </c>
      <c r="G110" s="21" t="s">
        <v>283</v>
      </c>
      <c r="H110" s="21" t="s">
        <v>284</v>
      </c>
      <c r="I110" s="21" t="s">
        <v>135</v>
      </c>
      <c r="J110" s="21" t="s">
        <v>47</v>
      </c>
      <c r="K110" s="21" t="s">
        <v>133</v>
      </c>
      <c r="L110" s="21"/>
    </row>
    <row r="111" spans="1:12" s="1" customFormat="1" ht="20.100000000000001" customHeight="1">
      <c r="A111" s="26">
        <v>108</v>
      </c>
      <c r="B111" s="28" t="s">
        <v>255</v>
      </c>
      <c r="C111" s="28" t="s">
        <v>256</v>
      </c>
      <c r="D111" s="21" t="str">
        <f>VLOOKUP(MID(RIGHT(C111,6),1,3),[2]prodi!$A$1:$E$51,3,FALSE)</f>
        <v>Tafsir Hadits</v>
      </c>
      <c r="E111" s="21" t="s">
        <v>281</v>
      </c>
      <c r="F111" s="31" t="s">
        <v>282</v>
      </c>
      <c r="G111" s="21" t="s">
        <v>283</v>
      </c>
      <c r="H111" s="21" t="s">
        <v>284</v>
      </c>
      <c r="I111" s="21" t="s">
        <v>135</v>
      </c>
      <c r="J111" s="21" t="s">
        <v>47</v>
      </c>
      <c r="K111" s="21" t="s">
        <v>133</v>
      </c>
      <c r="L111" s="21"/>
    </row>
    <row r="112" spans="1:12" s="1" customFormat="1" ht="20.100000000000001" customHeight="1">
      <c r="A112" s="38">
        <v>109</v>
      </c>
      <c r="B112" s="28" t="s">
        <v>257</v>
      </c>
      <c r="C112" s="28" t="s">
        <v>258</v>
      </c>
      <c r="D112" s="21" t="str">
        <f>VLOOKUP(MID(RIGHT(C112,6),1,3),[2]prodi!$A$1:$E$51,3,FALSE)</f>
        <v>Psikologi</v>
      </c>
      <c r="E112" s="21" t="s">
        <v>281</v>
      </c>
      <c r="F112" s="31" t="s">
        <v>282</v>
      </c>
      <c r="G112" s="21" t="s">
        <v>283</v>
      </c>
      <c r="H112" s="21" t="s">
        <v>284</v>
      </c>
      <c r="I112" s="21" t="s">
        <v>135</v>
      </c>
      <c r="J112" s="21" t="s">
        <v>153</v>
      </c>
      <c r="K112" s="21" t="s">
        <v>133</v>
      </c>
      <c r="L112" s="21"/>
    </row>
    <row r="113" spans="1:12" s="1" customFormat="1" ht="20.100000000000001" customHeight="1">
      <c r="A113" s="26">
        <v>110</v>
      </c>
      <c r="B113" s="28" t="s">
        <v>259</v>
      </c>
      <c r="C113" s="28" t="s">
        <v>260</v>
      </c>
      <c r="D113" s="21" t="str">
        <f>VLOOKUP(MID(RIGHT(C113,6),1,3),[2]prodi!$A$1:$E$51,3,FALSE)</f>
        <v>Ilmu Hukum</v>
      </c>
      <c r="E113" s="21" t="s">
        <v>281</v>
      </c>
      <c r="F113" s="31" t="s">
        <v>282</v>
      </c>
      <c r="G113" s="21" t="s">
        <v>283</v>
      </c>
      <c r="H113" s="21" t="s">
        <v>284</v>
      </c>
      <c r="I113" s="21" t="s">
        <v>135</v>
      </c>
      <c r="J113" s="21" t="s">
        <v>153</v>
      </c>
      <c r="K113" s="21" t="s">
        <v>133</v>
      </c>
      <c r="L113" s="21"/>
    </row>
    <row r="114" spans="1:12" s="1" customFormat="1" ht="20.100000000000001" customHeight="1">
      <c r="A114" s="38">
        <v>111</v>
      </c>
      <c r="B114" s="28" t="s">
        <v>261</v>
      </c>
      <c r="C114" s="28" t="s">
        <v>262</v>
      </c>
      <c r="D114" s="21" t="str">
        <f>VLOOKUP(MID(RIGHT(C114,6),1,3),[2]prodi!$A$1:$E$51,3,FALSE)</f>
        <v>Teknik Elektro</v>
      </c>
      <c r="E114" s="21" t="s">
        <v>281</v>
      </c>
      <c r="F114" s="31" t="s">
        <v>285</v>
      </c>
      <c r="G114" s="21" t="s">
        <v>283</v>
      </c>
      <c r="H114" s="21" t="s">
        <v>284</v>
      </c>
      <c r="I114" s="21" t="s">
        <v>135</v>
      </c>
      <c r="J114" s="21" t="s">
        <v>153</v>
      </c>
      <c r="K114" s="21" t="s">
        <v>133</v>
      </c>
      <c r="L114" s="21"/>
    </row>
    <row r="115" spans="1:12" s="1" customFormat="1" ht="20.100000000000001" customHeight="1">
      <c r="A115" s="26">
        <v>112</v>
      </c>
      <c r="B115" s="28" t="s">
        <v>277</v>
      </c>
      <c r="C115" s="28" t="s">
        <v>278</v>
      </c>
      <c r="D115" s="21" t="str">
        <f>VLOOKUP(MID(RIGHT(C115,6),1,3),[2]prodi!$A$1:$E$51,3,FALSE)</f>
        <v>Pendidikan Pancasila dan Kewarganegaraan</v>
      </c>
      <c r="E115" s="21" t="s">
        <v>281</v>
      </c>
      <c r="F115" s="31" t="s">
        <v>286</v>
      </c>
      <c r="G115" s="21" t="s">
        <v>283</v>
      </c>
      <c r="H115" s="21" t="s">
        <v>284</v>
      </c>
      <c r="I115" s="21" t="s">
        <v>135</v>
      </c>
      <c r="J115" s="21" t="s">
        <v>153</v>
      </c>
      <c r="K115" s="21" t="s">
        <v>133</v>
      </c>
      <c r="L115" s="21"/>
    </row>
    <row r="116" spans="1:12" s="1" customFormat="1" ht="20.100000000000001" customHeight="1">
      <c r="A116" s="26">
        <v>113</v>
      </c>
      <c r="B116" s="28" t="s">
        <v>263</v>
      </c>
      <c r="C116" s="28" t="s">
        <v>264</v>
      </c>
      <c r="D116" s="21" t="str">
        <f>VLOOKUP(MID(RIGHT(C116,6),1,3),[2]prodi!$A$1:$E$51,3,FALSE)</f>
        <v>Sistem Informasi</v>
      </c>
      <c r="E116" s="21" t="s">
        <v>281</v>
      </c>
      <c r="F116" s="31" t="s">
        <v>287</v>
      </c>
      <c r="G116" s="21" t="s">
        <v>283</v>
      </c>
      <c r="H116" s="21" t="s">
        <v>284</v>
      </c>
      <c r="I116" s="21" t="s">
        <v>135</v>
      </c>
      <c r="J116" s="21" t="s">
        <v>153</v>
      </c>
      <c r="K116" s="21" t="s">
        <v>133</v>
      </c>
      <c r="L116" s="21"/>
    </row>
    <row r="117" spans="1:12" s="1" customFormat="1" ht="20.100000000000001" customHeight="1">
      <c r="A117" s="26">
        <v>114</v>
      </c>
      <c r="B117" s="28" t="s">
        <v>180</v>
      </c>
      <c r="C117" s="28" t="s">
        <v>265</v>
      </c>
      <c r="D117" s="21" t="str">
        <f>VLOOKUP(MID(RIGHT(C117,6),1,3),[2]prodi!$A$1:$E$51,3,FALSE)</f>
        <v>Ilmu Hukum</v>
      </c>
      <c r="E117" s="21" t="s">
        <v>281</v>
      </c>
      <c r="F117" s="31" t="s">
        <v>288</v>
      </c>
      <c r="G117" s="21" t="s">
        <v>283</v>
      </c>
      <c r="H117" s="21" t="s">
        <v>284</v>
      </c>
      <c r="I117" s="21" t="s">
        <v>135</v>
      </c>
      <c r="J117" s="21" t="s">
        <v>53</v>
      </c>
      <c r="K117" s="21" t="s">
        <v>133</v>
      </c>
      <c r="L117" s="21"/>
    </row>
    <row r="118" spans="1:12" s="46" customFormat="1" ht="20.100000000000001" customHeight="1">
      <c r="A118" s="26">
        <v>115</v>
      </c>
      <c r="B118" s="28" t="s">
        <v>174</v>
      </c>
      <c r="C118" s="28" t="s">
        <v>266</v>
      </c>
      <c r="D118" s="21" t="str">
        <f>VLOOKUP(MID(RIGHT(C118,6),1,3),[2]prodi!$A$1:$E$51,3,FALSE)</f>
        <v>Sistem Informasi</v>
      </c>
      <c r="E118" s="21" t="s">
        <v>281</v>
      </c>
      <c r="F118" s="31" t="s">
        <v>289</v>
      </c>
      <c r="G118" s="21" t="s">
        <v>283</v>
      </c>
      <c r="H118" s="21" t="s">
        <v>284</v>
      </c>
      <c r="I118" s="21" t="s">
        <v>135</v>
      </c>
      <c r="J118" s="21" t="s">
        <v>53</v>
      </c>
      <c r="K118" s="21" t="s">
        <v>133</v>
      </c>
      <c r="L118" s="21"/>
    </row>
    <row r="119" spans="1:12" s="1" customFormat="1" ht="20.100000000000001" customHeight="1">
      <c r="A119" s="26">
        <v>116</v>
      </c>
      <c r="B119" s="28" t="s">
        <v>267</v>
      </c>
      <c r="C119" s="28" t="s">
        <v>268</v>
      </c>
      <c r="D119" s="21" t="str">
        <f>VLOOKUP(MID(RIGHT(C119,6),1,3),[2]prodi!$A$1:$E$51,3,FALSE)</f>
        <v>Sistem Informasi</v>
      </c>
      <c r="E119" s="21" t="s">
        <v>281</v>
      </c>
      <c r="F119" s="31" t="s">
        <v>290</v>
      </c>
      <c r="G119" s="21" t="s">
        <v>283</v>
      </c>
      <c r="H119" s="21" t="s">
        <v>284</v>
      </c>
      <c r="I119" s="21" t="s">
        <v>135</v>
      </c>
      <c r="J119" s="21" t="s">
        <v>53</v>
      </c>
      <c r="K119" s="21" t="s">
        <v>133</v>
      </c>
      <c r="L119" s="21"/>
    </row>
    <row r="120" spans="1:12" s="1" customFormat="1" ht="20.100000000000001" customHeight="1">
      <c r="A120" s="26">
        <v>117</v>
      </c>
      <c r="B120" s="28" t="s">
        <v>269</v>
      </c>
      <c r="C120" s="28" t="s">
        <v>270</v>
      </c>
      <c r="D120" s="21" t="str">
        <f>VLOOKUP(MID(RIGHT(C120,6),1,3),[2]prodi!$A$1:$E$51,3,FALSE)</f>
        <v>Psikologi</v>
      </c>
      <c r="E120" s="21" t="s">
        <v>281</v>
      </c>
      <c r="F120" s="31" t="s">
        <v>291</v>
      </c>
      <c r="G120" s="21" t="s">
        <v>283</v>
      </c>
      <c r="H120" s="21" t="s">
        <v>284</v>
      </c>
      <c r="I120" s="21" t="s">
        <v>135</v>
      </c>
      <c r="J120" s="21" t="s">
        <v>53</v>
      </c>
      <c r="K120" s="21" t="s">
        <v>133</v>
      </c>
      <c r="L120" s="21"/>
    </row>
    <row r="121" spans="1:12" s="1" customFormat="1" ht="20.100000000000001" customHeight="1">
      <c r="A121" s="26">
        <v>118</v>
      </c>
      <c r="B121" s="28" t="s">
        <v>279</v>
      </c>
      <c r="C121" s="28" t="s">
        <v>280</v>
      </c>
      <c r="D121" s="21" t="str">
        <f>VLOOKUP(MID(RIGHT(C121,6),1,3),[2]prodi!$A$1:$E$51,3,FALSE)</f>
        <v>Psikologi</v>
      </c>
      <c r="E121" s="21" t="s">
        <v>281</v>
      </c>
      <c r="F121" s="31" t="s">
        <v>292</v>
      </c>
      <c r="G121" s="21" t="s">
        <v>283</v>
      </c>
      <c r="H121" s="21" t="s">
        <v>284</v>
      </c>
      <c r="I121" s="21" t="s">
        <v>135</v>
      </c>
      <c r="J121" s="21" t="s">
        <v>53</v>
      </c>
      <c r="K121" s="21" t="s">
        <v>133</v>
      </c>
      <c r="L121" s="21"/>
    </row>
    <row r="122" spans="1:12" s="1" customFormat="1" ht="20.100000000000001" customHeight="1">
      <c r="A122" s="26">
        <v>119</v>
      </c>
      <c r="B122" s="28" t="s">
        <v>271</v>
      </c>
      <c r="C122" s="28" t="s">
        <v>272</v>
      </c>
      <c r="D122" s="21" t="str">
        <f>VLOOKUP(MID(RIGHT(C122,6),1,3),[2]prodi!$A$1:$E$51,3,FALSE)</f>
        <v>Pendidikan Bahasa dan Sastra Indonesia</v>
      </c>
      <c r="E122" s="21" t="s">
        <v>281</v>
      </c>
      <c r="F122" s="31" t="s">
        <v>293</v>
      </c>
      <c r="G122" s="21" t="s">
        <v>283</v>
      </c>
      <c r="H122" s="21" t="s">
        <v>284</v>
      </c>
      <c r="I122" s="21" t="s">
        <v>135</v>
      </c>
      <c r="J122" s="21" t="s">
        <v>53</v>
      </c>
      <c r="K122" s="21" t="s">
        <v>133</v>
      </c>
      <c r="L122" s="21"/>
    </row>
    <row r="123" spans="1:12" s="1" customFormat="1" ht="20.100000000000001" customHeight="1">
      <c r="A123" s="26">
        <v>120</v>
      </c>
      <c r="B123" s="28" t="s">
        <v>273</v>
      </c>
      <c r="C123" s="28" t="s">
        <v>274</v>
      </c>
      <c r="D123" s="21" t="str">
        <f>VLOOKUP(MID(RIGHT(C123,6),1,3),[2]prodi!$A$1:$E$51,3,FALSE)</f>
        <v>Tafsir Hadits</v>
      </c>
      <c r="E123" s="21" t="s">
        <v>281</v>
      </c>
      <c r="F123" s="31" t="s">
        <v>294</v>
      </c>
      <c r="G123" s="21" t="s">
        <v>283</v>
      </c>
      <c r="H123" s="21" t="s">
        <v>284</v>
      </c>
      <c r="I123" s="21" t="s">
        <v>135</v>
      </c>
      <c r="J123" s="21" t="s">
        <v>53</v>
      </c>
      <c r="K123" s="21" t="s">
        <v>133</v>
      </c>
      <c r="L123" s="21"/>
    </row>
    <row r="124" spans="1:12" s="1" customFormat="1" ht="20.100000000000001" customHeight="1">
      <c r="A124" s="26">
        <v>121</v>
      </c>
      <c r="B124" s="28" t="s">
        <v>275</v>
      </c>
      <c r="C124" s="28" t="s">
        <v>276</v>
      </c>
      <c r="D124" s="21" t="str">
        <f>VLOOKUP(MID(RIGHT(C124,6),1,3),[2]prodi!$A$1:$E$51,3,FALSE)</f>
        <v>Tafsir Hadits</v>
      </c>
      <c r="E124" s="21" t="s">
        <v>281</v>
      </c>
      <c r="F124" s="31" t="s">
        <v>295</v>
      </c>
      <c r="G124" s="21" t="s">
        <v>283</v>
      </c>
      <c r="H124" s="21" t="s">
        <v>284</v>
      </c>
      <c r="I124" s="21" t="s">
        <v>135</v>
      </c>
      <c r="J124" s="21" t="s">
        <v>53</v>
      </c>
      <c r="K124" s="21" t="s">
        <v>133</v>
      </c>
      <c r="L124" s="21"/>
    </row>
    <row r="125" spans="1:12" s="1" customFormat="1" ht="20.100000000000001" customHeight="1">
      <c r="A125" s="26">
        <v>122</v>
      </c>
      <c r="B125" s="30" t="s">
        <v>54</v>
      </c>
      <c r="C125" s="30">
        <v>1600005282</v>
      </c>
      <c r="D125" s="21" t="str">
        <f>VLOOKUP(MID(RIGHT(C125,6),1,3),[2]prodi!$A$1:$E$51,3,FALSE)</f>
        <v>Pendidikan Guru Sekolah Dasar</v>
      </c>
      <c r="E125" s="21" t="s">
        <v>297</v>
      </c>
      <c r="F125" s="31" t="s">
        <v>298</v>
      </c>
      <c r="G125" s="21" t="s">
        <v>299</v>
      </c>
      <c r="H125" s="21" t="s">
        <v>297</v>
      </c>
      <c r="I125" s="21" t="s">
        <v>136</v>
      </c>
      <c r="J125" s="21" t="s">
        <v>153</v>
      </c>
      <c r="K125" s="21" t="s">
        <v>14</v>
      </c>
      <c r="L125" s="21"/>
    </row>
    <row r="126" spans="1:12" s="1" customFormat="1" ht="20.100000000000001" customHeight="1">
      <c r="A126" s="26">
        <v>123</v>
      </c>
      <c r="B126" s="30" t="s">
        <v>55</v>
      </c>
      <c r="C126" s="30">
        <v>1400005044</v>
      </c>
      <c r="D126" s="21" t="str">
        <f>VLOOKUP(MID(RIGHT(C126,6),1,3),[2]prodi!$A$1:$E$51,3,FALSE)</f>
        <v>Pendidikan Guru Sekolah Dasar</v>
      </c>
      <c r="E126" s="21" t="s">
        <v>297</v>
      </c>
      <c r="F126" s="31" t="s">
        <v>298</v>
      </c>
      <c r="G126" s="21" t="s">
        <v>299</v>
      </c>
      <c r="H126" s="21" t="s">
        <v>297</v>
      </c>
      <c r="I126" s="21" t="s">
        <v>136</v>
      </c>
      <c r="J126" s="21" t="s">
        <v>153</v>
      </c>
      <c r="K126" s="21" t="s">
        <v>14</v>
      </c>
      <c r="L126" s="21"/>
    </row>
    <row r="127" spans="1:12" s="1" customFormat="1" ht="20.100000000000001" customHeight="1">
      <c r="A127" s="26">
        <v>124</v>
      </c>
      <c r="B127" s="21" t="s">
        <v>296</v>
      </c>
      <c r="C127" s="21">
        <v>1600005302</v>
      </c>
      <c r="D127" s="21" t="str">
        <f>VLOOKUP(MID(RIGHT(C127,6),1,3),[2]prodi!$A$1:$E$51,3,FALSE)</f>
        <v>Pendidikan Guru Sekolah Dasar</v>
      </c>
      <c r="E127" s="21" t="s">
        <v>297</v>
      </c>
      <c r="F127" s="31" t="s">
        <v>298</v>
      </c>
      <c r="G127" s="21" t="s">
        <v>299</v>
      </c>
      <c r="H127" s="21" t="s">
        <v>297</v>
      </c>
      <c r="I127" s="21" t="s">
        <v>136</v>
      </c>
      <c r="J127" s="21" t="s">
        <v>153</v>
      </c>
      <c r="K127" s="21" t="s">
        <v>14</v>
      </c>
      <c r="L127" s="21"/>
    </row>
    <row r="128" spans="1:12" s="1" customFormat="1" ht="20.100000000000001" customHeight="1">
      <c r="A128" s="26">
        <v>125</v>
      </c>
      <c r="B128" s="27" t="s">
        <v>300</v>
      </c>
      <c r="C128" s="27">
        <v>1500017123</v>
      </c>
      <c r="D128" s="21" t="str">
        <f>VLOOKUP(MID(RIGHT(C128,6),1,3),[2]prodi!$A$1:$E$51,3,FALSE)</f>
        <v>Biologi</v>
      </c>
      <c r="E128" s="21" t="s">
        <v>303</v>
      </c>
      <c r="F128" s="31" t="s">
        <v>304</v>
      </c>
      <c r="G128" s="21" t="s">
        <v>301</v>
      </c>
      <c r="H128" s="21" t="s">
        <v>302</v>
      </c>
      <c r="I128" s="21" t="s">
        <v>136</v>
      </c>
      <c r="J128" s="21"/>
      <c r="K128" s="21" t="s">
        <v>14</v>
      </c>
      <c r="L128" s="28"/>
    </row>
    <row r="129" spans="1:12" s="1" customFormat="1" ht="20.100000000000001" customHeight="1">
      <c r="A129" s="26">
        <v>126</v>
      </c>
      <c r="B129" s="27" t="s">
        <v>300</v>
      </c>
      <c r="C129" s="27">
        <v>1500017123</v>
      </c>
      <c r="D129" s="21" t="str">
        <f>VLOOKUP(MID(RIGHT(C129,6),1,3),[2]prodi!$A$1:$E$51,3,FALSE)</f>
        <v>Biologi</v>
      </c>
      <c r="E129" s="21" t="s">
        <v>307</v>
      </c>
      <c r="F129" s="31" t="s">
        <v>308</v>
      </c>
      <c r="G129" s="21" t="s">
        <v>305</v>
      </c>
      <c r="H129" s="21" t="s">
        <v>306</v>
      </c>
      <c r="I129" s="21" t="s">
        <v>136</v>
      </c>
      <c r="J129" s="21"/>
      <c r="K129" s="21" t="s">
        <v>133</v>
      </c>
      <c r="L129" s="28" t="s">
        <v>309</v>
      </c>
    </row>
    <row r="130" spans="1:12" s="1" customFormat="1" ht="20.100000000000001" customHeight="1">
      <c r="A130" s="26">
        <v>127</v>
      </c>
      <c r="B130" s="27" t="s">
        <v>312</v>
      </c>
      <c r="C130" s="55" t="s">
        <v>798</v>
      </c>
      <c r="D130" s="21" t="str">
        <f>VLOOKUP(MID(RIGHT(C130,6),1,3),[2]prodi!$A$1:$E$51,3,FALSE)</f>
        <v>Fisika</v>
      </c>
      <c r="E130" s="21" t="s">
        <v>310</v>
      </c>
      <c r="F130" s="31" t="s">
        <v>311</v>
      </c>
      <c r="G130" s="21"/>
      <c r="H130" s="31"/>
      <c r="I130" s="21" t="s">
        <v>136</v>
      </c>
      <c r="J130" s="21" t="s">
        <v>313</v>
      </c>
      <c r="K130" s="21" t="s">
        <v>133</v>
      </c>
      <c r="L130" s="28"/>
    </row>
    <row r="131" spans="1:12" s="1" customFormat="1" ht="20.100000000000001" customHeight="1">
      <c r="A131" s="26">
        <v>128</v>
      </c>
      <c r="B131" s="55" t="s">
        <v>800</v>
      </c>
      <c r="C131" s="55" t="s">
        <v>799</v>
      </c>
      <c r="D131" s="21" t="str">
        <f>VLOOKUP(MID(RIGHT(C131,6),1,3),[2]prodi!$A$1:$E$51,3,FALSE)</f>
        <v>Fisika</v>
      </c>
      <c r="E131" s="21" t="s">
        <v>310</v>
      </c>
      <c r="F131" s="31" t="s">
        <v>311</v>
      </c>
      <c r="G131" s="21"/>
      <c r="H131" s="31"/>
      <c r="I131" s="21" t="s">
        <v>136</v>
      </c>
      <c r="J131" s="21" t="s">
        <v>313</v>
      </c>
      <c r="K131" s="21" t="s">
        <v>133</v>
      </c>
      <c r="L131" s="28"/>
    </row>
    <row r="132" spans="1:12" s="1" customFormat="1" ht="20.100000000000001" customHeight="1">
      <c r="A132" s="26">
        <v>129</v>
      </c>
      <c r="B132" s="27" t="s">
        <v>314</v>
      </c>
      <c r="C132" s="55" t="s">
        <v>801</v>
      </c>
      <c r="D132" s="21" t="str">
        <f>VLOOKUP(MID(RIGHT(C132,6),1,3),[2]prodi!$A$1:$E$51,3,FALSE)</f>
        <v>Fisika</v>
      </c>
      <c r="E132" s="21" t="s">
        <v>310</v>
      </c>
      <c r="F132" s="31" t="s">
        <v>311</v>
      </c>
      <c r="G132" s="21"/>
      <c r="H132" s="31"/>
      <c r="I132" s="21" t="s">
        <v>136</v>
      </c>
      <c r="J132" s="21" t="s">
        <v>313</v>
      </c>
      <c r="K132" s="21" t="s">
        <v>133</v>
      </c>
      <c r="L132" s="29"/>
    </row>
    <row r="133" spans="1:12" s="1" customFormat="1" ht="20.100000000000001" customHeight="1">
      <c r="A133" s="26">
        <v>130</v>
      </c>
      <c r="B133" s="21" t="s">
        <v>315</v>
      </c>
      <c r="C133" s="55" t="s">
        <v>802</v>
      </c>
      <c r="D133" s="21" t="str">
        <f>VLOOKUP(MID(RIGHT(C133,6),1,3),[2]prodi!$A$1:$E$51,3,FALSE)</f>
        <v>Fisika</v>
      </c>
      <c r="E133" s="21" t="s">
        <v>310</v>
      </c>
      <c r="F133" s="31" t="s">
        <v>311</v>
      </c>
      <c r="G133" s="21"/>
      <c r="H133" s="31"/>
      <c r="I133" s="21" t="s">
        <v>136</v>
      </c>
      <c r="J133" s="21" t="s">
        <v>313</v>
      </c>
      <c r="K133" s="21" t="s">
        <v>133</v>
      </c>
      <c r="L133" s="21"/>
    </row>
    <row r="134" spans="1:12" s="1" customFormat="1" ht="20.100000000000001" customHeight="1">
      <c r="A134" s="26">
        <v>131</v>
      </c>
      <c r="B134" s="21" t="s">
        <v>804</v>
      </c>
      <c r="C134" s="55" t="s">
        <v>803</v>
      </c>
      <c r="D134" s="21" t="str">
        <f>VLOOKUP(MID(RIGHT(C134,6),1,3),[2]prodi!$A$1:$E$51,3,FALSE)</f>
        <v>Fisika</v>
      </c>
      <c r="E134" s="21" t="s">
        <v>310</v>
      </c>
      <c r="F134" s="31" t="s">
        <v>311</v>
      </c>
      <c r="G134" s="21"/>
      <c r="H134" s="31"/>
      <c r="I134" s="21" t="s">
        <v>136</v>
      </c>
      <c r="J134" s="21" t="s">
        <v>313</v>
      </c>
      <c r="K134" s="21" t="s">
        <v>133</v>
      </c>
      <c r="L134" s="21"/>
    </row>
    <row r="135" spans="1:12" s="1" customFormat="1" ht="20.100000000000001" customHeight="1">
      <c r="A135" s="26">
        <v>132</v>
      </c>
      <c r="B135" s="21" t="s">
        <v>806</v>
      </c>
      <c r="C135" s="55" t="s">
        <v>805</v>
      </c>
      <c r="D135" s="21" t="str">
        <f>VLOOKUP(MID(RIGHT(C135,6),1,3),[2]prodi!$A$1:$E$51,3,FALSE)</f>
        <v>Fisika</v>
      </c>
      <c r="E135" s="21" t="s">
        <v>319</v>
      </c>
      <c r="F135" s="31" t="s">
        <v>320</v>
      </c>
      <c r="G135" s="21" t="s">
        <v>317</v>
      </c>
      <c r="H135" s="21" t="s">
        <v>318</v>
      </c>
      <c r="I135" s="21" t="s">
        <v>321</v>
      </c>
      <c r="J135" s="21" t="s">
        <v>47</v>
      </c>
      <c r="K135" s="21" t="s">
        <v>14</v>
      </c>
      <c r="L135" s="21"/>
    </row>
    <row r="136" spans="1:12" s="1" customFormat="1" ht="20.100000000000001" customHeight="1">
      <c r="A136" s="26">
        <v>133</v>
      </c>
      <c r="B136" s="21" t="s">
        <v>316</v>
      </c>
      <c r="C136" s="55" t="s">
        <v>807</v>
      </c>
      <c r="D136" s="21" t="str">
        <f>VLOOKUP(MID(RIGHT(C136,6),1,3),[2]prodi!$A$1:$E$51,3,FALSE)</f>
        <v>Fisika</v>
      </c>
      <c r="E136" s="21" t="s">
        <v>325</v>
      </c>
      <c r="F136" s="31" t="s">
        <v>326</v>
      </c>
      <c r="G136" s="21" t="s">
        <v>323</v>
      </c>
      <c r="H136" s="21" t="s">
        <v>324</v>
      </c>
      <c r="I136" s="21" t="s">
        <v>321</v>
      </c>
      <c r="J136" s="21" t="s">
        <v>322</v>
      </c>
      <c r="K136" s="21" t="s">
        <v>48</v>
      </c>
      <c r="L136" s="21"/>
    </row>
    <row r="137" spans="1:12" s="1" customFormat="1" ht="20.100000000000001" customHeight="1">
      <c r="A137" s="26">
        <v>134</v>
      </c>
      <c r="B137" s="27" t="s">
        <v>732</v>
      </c>
      <c r="C137" s="21">
        <v>1600015015</v>
      </c>
      <c r="D137" s="21" t="str">
        <f>VLOOKUP(MID(RIGHT(C137,6),1,3),[2]prodi!$A$1:$E$51,3,FALSE)</f>
        <v>Matematika</v>
      </c>
      <c r="E137" s="21" t="s">
        <v>329</v>
      </c>
      <c r="F137" s="31">
        <v>43234</v>
      </c>
      <c r="G137" s="21" t="s">
        <v>327</v>
      </c>
      <c r="H137" s="21" t="s">
        <v>328</v>
      </c>
      <c r="I137" s="21" t="s">
        <v>136</v>
      </c>
      <c r="J137" s="21" t="s">
        <v>47</v>
      </c>
      <c r="K137" s="21" t="s">
        <v>330</v>
      </c>
      <c r="L137" s="28" t="s">
        <v>331</v>
      </c>
    </row>
    <row r="138" spans="1:12" s="1" customFormat="1" ht="20.100000000000001" customHeight="1">
      <c r="A138" s="26">
        <v>135</v>
      </c>
      <c r="B138" s="27" t="s">
        <v>733</v>
      </c>
      <c r="C138" s="21">
        <v>1600015026</v>
      </c>
      <c r="D138" s="21" t="str">
        <f>VLOOKUP(MID(RIGHT(C138,6),1,3),[2]prodi!$A$1:$E$51,3,FALSE)</f>
        <v>Matematika</v>
      </c>
      <c r="E138" s="21" t="s">
        <v>329</v>
      </c>
      <c r="F138" s="31">
        <v>43234</v>
      </c>
      <c r="G138" s="21" t="s">
        <v>332</v>
      </c>
      <c r="H138" s="21" t="s">
        <v>328</v>
      </c>
      <c r="I138" s="21" t="s">
        <v>136</v>
      </c>
      <c r="J138" s="21" t="s">
        <v>47</v>
      </c>
      <c r="K138" s="21" t="s">
        <v>330</v>
      </c>
      <c r="L138" s="28" t="s">
        <v>331</v>
      </c>
    </row>
    <row r="139" spans="1:12" s="1" customFormat="1" ht="20.100000000000001" customHeight="1">
      <c r="A139" s="26">
        <v>136</v>
      </c>
      <c r="B139" s="27" t="s">
        <v>732</v>
      </c>
      <c r="C139" s="21">
        <v>1600015015</v>
      </c>
      <c r="D139" s="21" t="str">
        <f>VLOOKUP(MID(RIGHT(C139,6),1,3),[2]prodi!$A$1:$E$51,3,FALSE)</f>
        <v>Matematika</v>
      </c>
      <c r="E139" s="21" t="s">
        <v>334</v>
      </c>
      <c r="F139" s="31">
        <v>43280</v>
      </c>
      <c r="G139" s="21" t="s">
        <v>333</v>
      </c>
      <c r="H139" s="21" t="s">
        <v>334</v>
      </c>
      <c r="I139" s="21" t="s">
        <v>136</v>
      </c>
      <c r="J139" s="21" t="s">
        <v>335</v>
      </c>
      <c r="K139" s="21" t="s">
        <v>330</v>
      </c>
      <c r="L139" s="28"/>
    </row>
    <row r="140" spans="1:12" s="1" customFormat="1" ht="20.100000000000001" customHeight="1">
      <c r="A140" s="26">
        <v>137</v>
      </c>
      <c r="B140" s="27" t="s">
        <v>733</v>
      </c>
      <c r="C140" s="21">
        <v>1600015026</v>
      </c>
      <c r="D140" s="21" t="str">
        <f>VLOOKUP(MID(RIGHT(C140,6),1,3),[2]prodi!$A$1:$E$51,3,FALSE)</f>
        <v>Matematika</v>
      </c>
      <c r="E140" s="21" t="s">
        <v>334</v>
      </c>
      <c r="F140" s="31">
        <v>43280</v>
      </c>
      <c r="G140" s="21" t="s">
        <v>333</v>
      </c>
      <c r="H140" s="21" t="s">
        <v>334</v>
      </c>
      <c r="I140" s="21" t="s">
        <v>136</v>
      </c>
      <c r="J140" s="21" t="s">
        <v>335</v>
      </c>
      <c r="K140" s="21" t="s">
        <v>330</v>
      </c>
      <c r="L140" s="29"/>
    </row>
    <row r="141" spans="1:12" s="1" customFormat="1" ht="20.100000000000001" customHeight="1">
      <c r="A141" s="26">
        <v>138</v>
      </c>
      <c r="B141" s="27" t="s">
        <v>732</v>
      </c>
      <c r="C141" s="21">
        <v>1600015015</v>
      </c>
      <c r="D141" s="21" t="str">
        <f>VLOOKUP(MID(RIGHT(C141,6),1,3),[2]prodi!$A$1:$E$51,3,FALSE)</f>
        <v>Matematika</v>
      </c>
      <c r="E141" s="21" t="s">
        <v>338</v>
      </c>
      <c r="F141" s="31" t="s">
        <v>339</v>
      </c>
      <c r="G141" s="21" t="s">
        <v>336</v>
      </c>
      <c r="H141" s="21" t="s">
        <v>337</v>
      </c>
      <c r="I141" s="21" t="s">
        <v>136</v>
      </c>
      <c r="J141" s="21" t="s">
        <v>47</v>
      </c>
      <c r="K141" s="21" t="s">
        <v>330</v>
      </c>
      <c r="L141" s="21" t="s">
        <v>340</v>
      </c>
    </row>
    <row r="142" spans="1:12" s="1" customFormat="1" ht="20.100000000000001" customHeight="1">
      <c r="A142" s="26">
        <v>139</v>
      </c>
      <c r="B142" s="21" t="s">
        <v>734</v>
      </c>
      <c r="C142" s="21">
        <v>1600015023</v>
      </c>
      <c r="D142" s="21" t="str">
        <f>VLOOKUP(MID(RIGHT(C142,6),1,3),[2]prodi!$A$1:$E$51,3,FALSE)</f>
        <v>Matematika</v>
      </c>
      <c r="E142" s="21" t="s">
        <v>343</v>
      </c>
      <c r="F142" s="31">
        <v>43313</v>
      </c>
      <c r="G142" s="21" t="s">
        <v>341</v>
      </c>
      <c r="H142" s="21" t="s">
        <v>342</v>
      </c>
      <c r="I142" s="21" t="s">
        <v>137</v>
      </c>
      <c r="J142" s="21">
        <v>2</v>
      </c>
      <c r="K142" s="21" t="s">
        <v>344</v>
      </c>
      <c r="L142" s="21" t="s">
        <v>345</v>
      </c>
    </row>
    <row r="143" spans="1:12" s="1" customFormat="1" ht="20.100000000000001" customHeight="1">
      <c r="A143" s="26">
        <v>140</v>
      </c>
      <c r="B143" s="21" t="s">
        <v>346</v>
      </c>
      <c r="C143" s="49" t="s">
        <v>785</v>
      </c>
      <c r="D143" s="21" t="str">
        <f>VLOOKUP(MID(RIGHT(C143,6),1,3),[2]prodi!$A$1:$E$51,3,FALSE)</f>
        <v>Pendidikan Bahasa dan Sastra Indonesia</v>
      </c>
      <c r="E143" s="21" t="s">
        <v>348</v>
      </c>
      <c r="F143" s="31" t="s">
        <v>349</v>
      </c>
      <c r="G143" s="21" t="s">
        <v>347</v>
      </c>
      <c r="H143" s="21" t="s">
        <v>347</v>
      </c>
      <c r="I143" s="21" t="s">
        <v>137</v>
      </c>
      <c r="J143" s="21" t="s">
        <v>350</v>
      </c>
      <c r="K143" s="21" t="s">
        <v>351</v>
      </c>
      <c r="L143" s="28"/>
    </row>
    <row r="144" spans="1:12" s="1" customFormat="1" ht="20.100000000000001" customHeight="1">
      <c r="A144" s="26">
        <v>141</v>
      </c>
      <c r="B144" s="21" t="s">
        <v>352</v>
      </c>
      <c r="C144" s="49" t="s">
        <v>786</v>
      </c>
      <c r="D144" s="21" t="str">
        <f>VLOOKUP(MID(RIGHT(C144,6),1,3),[2]prodi!$A$1:$E$51,3,FALSE)</f>
        <v>Pendidikan Bahasa dan Sastra Indonesia</v>
      </c>
      <c r="E144" s="21" t="s">
        <v>348</v>
      </c>
      <c r="F144" s="31" t="s">
        <v>349</v>
      </c>
      <c r="G144" s="21" t="s">
        <v>347</v>
      </c>
      <c r="H144" s="21" t="s">
        <v>347</v>
      </c>
      <c r="I144" s="21" t="s">
        <v>137</v>
      </c>
      <c r="J144" s="21" t="s">
        <v>153</v>
      </c>
      <c r="K144" s="21" t="s">
        <v>351</v>
      </c>
      <c r="L144" s="28"/>
    </row>
    <row r="145" spans="1:12" s="1" customFormat="1" ht="20.100000000000001" customHeight="1">
      <c r="A145" s="26">
        <v>142</v>
      </c>
      <c r="B145" s="21" t="s">
        <v>788</v>
      </c>
      <c r="C145" s="49" t="s">
        <v>787</v>
      </c>
      <c r="D145" s="21" t="str">
        <f>VLOOKUP(MID(RIGHT(C145,6),1,3),[2]prodi!$A$1:$E$51,3,FALSE)</f>
        <v>Ilmu Hukum</v>
      </c>
      <c r="E145" s="21" t="s">
        <v>348</v>
      </c>
      <c r="F145" s="31">
        <v>43344</v>
      </c>
      <c r="G145" s="21" t="s">
        <v>347</v>
      </c>
      <c r="H145" s="21" t="s">
        <v>347</v>
      </c>
      <c r="I145" s="21" t="s">
        <v>137</v>
      </c>
      <c r="J145" s="21" t="s">
        <v>53</v>
      </c>
      <c r="K145" s="21" t="s">
        <v>351</v>
      </c>
      <c r="L145" s="28"/>
    </row>
    <row r="146" spans="1:12" s="1" customFormat="1" ht="20.100000000000001" customHeight="1">
      <c r="A146" s="26">
        <v>143</v>
      </c>
      <c r="B146" s="30" t="s">
        <v>353</v>
      </c>
      <c r="C146" s="49" t="s">
        <v>789</v>
      </c>
      <c r="D146" s="21" t="str">
        <f>VLOOKUP(MID(RIGHT(C146,6),1,3),[2]prodi!$A$1:$E$51,3,FALSE)</f>
        <v>Pendidikan Bahasa dan Sastra Indonesia</v>
      </c>
      <c r="E146" s="21" t="s">
        <v>348</v>
      </c>
      <c r="F146" s="31">
        <v>43344</v>
      </c>
      <c r="G146" s="21" t="s">
        <v>347</v>
      </c>
      <c r="H146" s="21" t="s">
        <v>347</v>
      </c>
      <c r="I146" s="21" t="s">
        <v>137</v>
      </c>
      <c r="J146" s="21" t="s">
        <v>53</v>
      </c>
      <c r="K146" s="21" t="s">
        <v>351</v>
      </c>
      <c r="L146" s="29"/>
    </row>
    <row r="147" spans="1:12" s="1" customFormat="1" ht="20.100000000000001" customHeight="1">
      <c r="A147" s="26">
        <v>144</v>
      </c>
      <c r="B147" s="30" t="s">
        <v>354</v>
      </c>
      <c r="C147" s="49" t="s">
        <v>790</v>
      </c>
      <c r="D147" s="21" t="str">
        <f>VLOOKUP(MID(RIGHT(C147,6),1,3),[2]prodi!$A$1:$E$51,3,FALSE)</f>
        <v>Pendidikan Bahasa dan Sastra Indonesia</v>
      </c>
      <c r="E147" s="21" t="s">
        <v>348</v>
      </c>
      <c r="F147" s="31">
        <v>43344</v>
      </c>
      <c r="G147" s="21" t="s">
        <v>347</v>
      </c>
      <c r="H147" s="21" t="s">
        <v>347</v>
      </c>
      <c r="I147" s="21" t="s">
        <v>137</v>
      </c>
      <c r="J147" s="21" t="s">
        <v>53</v>
      </c>
      <c r="K147" s="21" t="s">
        <v>351</v>
      </c>
      <c r="L147" s="21"/>
    </row>
    <row r="148" spans="1:12" s="1" customFormat="1" ht="20.100000000000001" customHeight="1">
      <c r="A148" s="26">
        <v>145</v>
      </c>
      <c r="B148" s="30" t="s">
        <v>355</v>
      </c>
      <c r="C148" s="62" t="s">
        <v>793</v>
      </c>
      <c r="D148" s="21" t="str">
        <f>VLOOKUP(MID(RIGHT(C148,6),1,3),[2]prodi!$A$1:$E$51,3,FALSE)</f>
        <v>Pendidikan Bahasa dan Sastra Indonesia</v>
      </c>
      <c r="E148" s="21" t="s">
        <v>348</v>
      </c>
      <c r="F148" s="31">
        <v>43344</v>
      </c>
      <c r="G148" s="21" t="s">
        <v>347</v>
      </c>
      <c r="H148" s="21" t="s">
        <v>347</v>
      </c>
      <c r="I148" s="21" t="s">
        <v>137</v>
      </c>
      <c r="J148" s="21" t="s">
        <v>53</v>
      </c>
      <c r="K148" s="21" t="s">
        <v>351</v>
      </c>
      <c r="L148" s="21"/>
    </row>
    <row r="149" spans="1:12" s="1" customFormat="1" ht="20.100000000000001" customHeight="1">
      <c r="A149" s="26">
        <v>146</v>
      </c>
      <c r="B149" s="30" t="s">
        <v>356</v>
      </c>
      <c r="C149" s="49" t="s">
        <v>791</v>
      </c>
      <c r="D149" s="21" t="str">
        <f>VLOOKUP(MID(RIGHT(C149,6),1,3),[2]prodi!$A$1:$E$51,3,FALSE)</f>
        <v>Pendidikan Bahasa dan Sastra Indonesia</v>
      </c>
      <c r="E149" s="21" t="s">
        <v>348</v>
      </c>
      <c r="F149" s="31">
        <v>43344</v>
      </c>
      <c r="G149" s="21" t="s">
        <v>347</v>
      </c>
      <c r="H149" s="21" t="s">
        <v>347</v>
      </c>
      <c r="I149" s="21" t="s">
        <v>137</v>
      </c>
      <c r="J149" s="21" t="s">
        <v>350</v>
      </c>
      <c r="K149" s="21" t="s">
        <v>351</v>
      </c>
      <c r="L149" s="21"/>
    </row>
    <row r="150" spans="1:12" s="1" customFormat="1" ht="20.100000000000001" customHeight="1">
      <c r="A150" s="26">
        <v>147</v>
      </c>
      <c r="B150" s="30" t="s">
        <v>357</v>
      </c>
      <c r="C150" s="62" t="s">
        <v>792</v>
      </c>
      <c r="D150" s="21" t="str">
        <f>VLOOKUP(MID(RIGHT(C150,6),1,3),[2]prodi!$A$1:$E$51,3,FALSE)</f>
        <v>Pendidikan Bahasa dan Sastra Indonesia</v>
      </c>
      <c r="E150" s="21" t="s">
        <v>348</v>
      </c>
      <c r="F150" s="31">
        <v>43344</v>
      </c>
      <c r="G150" s="21" t="s">
        <v>347</v>
      </c>
      <c r="H150" s="21" t="s">
        <v>347</v>
      </c>
      <c r="I150" s="21" t="s">
        <v>137</v>
      </c>
      <c r="J150" s="21" t="s">
        <v>350</v>
      </c>
      <c r="K150" s="21" t="s">
        <v>351</v>
      </c>
      <c r="L150" s="21"/>
    </row>
    <row r="151" spans="1:12" s="1" customFormat="1" ht="20.100000000000001" customHeight="1">
      <c r="A151" s="26">
        <v>148</v>
      </c>
      <c r="B151" s="30" t="s">
        <v>358</v>
      </c>
      <c r="C151" s="21">
        <v>160003165</v>
      </c>
      <c r="D151" s="21" t="str">
        <f>VLOOKUP(MID(RIGHT(C151,6),1,3),[2]prodi!$A$1:$E$51,3,FALSE)</f>
        <v>Pendidikan Bahasa dan Sastra Indonesia</v>
      </c>
      <c r="E151" s="21" t="s">
        <v>361</v>
      </c>
      <c r="F151" s="31" t="s">
        <v>362</v>
      </c>
      <c r="G151" s="21" t="s">
        <v>359</v>
      </c>
      <c r="H151" s="21" t="s">
        <v>360</v>
      </c>
      <c r="I151" s="21" t="s">
        <v>136</v>
      </c>
      <c r="J151" s="21" t="s">
        <v>363</v>
      </c>
      <c r="K151" s="21" t="s">
        <v>14</v>
      </c>
      <c r="L151" s="21"/>
    </row>
    <row r="152" spans="1:12" s="1" customFormat="1" ht="20.100000000000001" customHeight="1">
      <c r="A152" s="26">
        <v>149</v>
      </c>
      <c r="B152" s="30" t="s">
        <v>795</v>
      </c>
      <c r="C152" s="62" t="s">
        <v>794</v>
      </c>
      <c r="D152" s="21" t="str">
        <f>VLOOKUP(MID(RIGHT(C152,6),1,3),[2]prodi!$A$1:$E$51,3,FALSE)</f>
        <v>Pendidikan Bahasa dan Sastra Indonesia</v>
      </c>
      <c r="E152" s="21" t="s">
        <v>361</v>
      </c>
      <c r="F152" s="31" t="s">
        <v>364</v>
      </c>
      <c r="G152" s="21" t="s">
        <v>359</v>
      </c>
      <c r="H152" s="21" t="s">
        <v>360</v>
      </c>
      <c r="I152" s="21" t="s">
        <v>136</v>
      </c>
      <c r="J152" s="21" t="s">
        <v>363</v>
      </c>
      <c r="K152" s="21" t="s">
        <v>14</v>
      </c>
      <c r="L152" s="21"/>
    </row>
    <row r="153" spans="1:12" s="1" customFormat="1" ht="20.100000000000001" customHeight="1">
      <c r="A153" s="26">
        <v>150</v>
      </c>
      <c r="B153" s="62" t="s">
        <v>797</v>
      </c>
      <c r="C153" s="55" t="s">
        <v>796</v>
      </c>
      <c r="D153" s="21" t="str">
        <f>VLOOKUP(MID(RIGHT(C153,6),1,3),[2]prodi!$A$1:$E$51,3,FALSE)</f>
        <v>Pendidikan Bahasa dan Sastra Indonesia</v>
      </c>
      <c r="E153" s="21" t="s">
        <v>361</v>
      </c>
      <c r="F153" s="31" t="s">
        <v>365</v>
      </c>
      <c r="G153" s="21" t="s">
        <v>359</v>
      </c>
      <c r="H153" s="21" t="s">
        <v>360</v>
      </c>
      <c r="I153" s="21" t="s">
        <v>136</v>
      </c>
      <c r="J153" s="21" t="s">
        <v>363</v>
      </c>
      <c r="K153" s="21" t="s">
        <v>14</v>
      </c>
      <c r="L153" s="21"/>
    </row>
    <row r="154" spans="1:12" s="1" customFormat="1" ht="20.100000000000001" customHeight="1">
      <c r="A154" s="26">
        <v>151</v>
      </c>
      <c r="B154" s="21" t="s">
        <v>366</v>
      </c>
      <c r="C154" s="21">
        <v>1600003119</v>
      </c>
      <c r="D154" s="21" t="str">
        <f>VLOOKUP(MID(RIGHT(C154,6),1,3),[2]prodi!$A$1:$E$51,3,FALSE)</f>
        <v>Pendidikan Bahasa dan Sastra Indonesia</v>
      </c>
      <c r="E154" s="21" t="s">
        <v>361</v>
      </c>
      <c r="F154" s="31" t="s">
        <v>367</v>
      </c>
      <c r="G154" s="21" t="s">
        <v>359</v>
      </c>
      <c r="H154" s="21" t="s">
        <v>360</v>
      </c>
      <c r="I154" s="21" t="s">
        <v>136</v>
      </c>
      <c r="J154" s="21" t="s">
        <v>363</v>
      </c>
      <c r="K154" s="21" t="s">
        <v>14</v>
      </c>
      <c r="L154" s="21"/>
    </row>
    <row r="155" spans="1:12" s="1" customFormat="1" ht="20.100000000000001" customHeight="1">
      <c r="A155" s="26">
        <v>152</v>
      </c>
      <c r="B155" s="27" t="s">
        <v>368</v>
      </c>
      <c r="C155" s="27"/>
      <c r="D155" s="21" t="e">
        <f>VLOOKUP(MID(RIGHT(C155,6),1,3),[2]prodi!$A$1:$E$51,3,FALSE)</f>
        <v>#N/A</v>
      </c>
      <c r="E155" s="21" t="s">
        <v>371</v>
      </c>
      <c r="F155" s="31" t="s">
        <v>372</v>
      </c>
      <c r="G155" s="21" t="s">
        <v>369</v>
      </c>
      <c r="H155" s="21" t="s">
        <v>370</v>
      </c>
      <c r="I155" s="21" t="s">
        <v>135</v>
      </c>
      <c r="J155" s="21" t="s">
        <v>153</v>
      </c>
      <c r="K155" s="21" t="s">
        <v>48</v>
      </c>
      <c r="L155" s="28"/>
    </row>
    <row r="156" spans="1:12" s="1" customFormat="1" ht="20.100000000000001" customHeight="1">
      <c r="A156" s="26">
        <v>153</v>
      </c>
      <c r="B156" s="27" t="s">
        <v>735</v>
      </c>
      <c r="C156" s="27">
        <v>1500008022</v>
      </c>
      <c r="D156" s="21" t="str">
        <f>VLOOKUP(MID(RIGHT(C156,6),1,3),[2]prodi!$A$1:$E$51,3,FALSE)</f>
        <v>Pendidikan Biologi</v>
      </c>
      <c r="E156" s="21" t="s">
        <v>375</v>
      </c>
      <c r="F156" s="31" t="s">
        <v>376</v>
      </c>
      <c r="G156" s="21" t="s">
        <v>373</v>
      </c>
      <c r="H156" s="21" t="s">
        <v>374</v>
      </c>
      <c r="I156" s="21" t="s">
        <v>136</v>
      </c>
      <c r="J156" s="21"/>
      <c r="K156" s="21" t="s">
        <v>133</v>
      </c>
      <c r="L156" s="28" t="s">
        <v>377</v>
      </c>
    </row>
    <row r="157" spans="1:12" s="1" customFormat="1" ht="20.100000000000001" customHeight="1">
      <c r="A157" s="26">
        <v>154</v>
      </c>
      <c r="B157" s="27" t="s">
        <v>378</v>
      </c>
      <c r="C157" s="21">
        <v>1700032124</v>
      </c>
      <c r="D157" s="21" t="str">
        <f>VLOOKUP(MID(RIGHT(C157,6),1,3),[2]prodi!$A$1:$E$51,3,FALSE)</f>
        <v xml:space="preserve">Perbankan Syari'ah </v>
      </c>
      <c r="E157" s="21" t="s">
        <v>319</v>
      </c>
      <c r="F157" s="31"/>
      <c r="G157" s="21" t="s">
        <v>379</v>
      </c>
      <c r="H157" s="21" t="s">
        <v>318</v>
      </c>
      <c r="I157" s="21" t="s">
        <v>321</v>
      </c>
      <c r="J157" s="21" t="s">
        <v>47</v>
      </c>
      <c r="K157" s="21" t="s">
        <v>14</v>
      </c>
      <c r="L157" s="28"/>
    </row>
    <row r="158" spans="1:12" s="1" customFormat="1" ht="20.100000000000001" customHeight="1">
      <c r="A158" s="26">
        <v>155</v>
      </c>
      <c r="B158" s="27" t="s">
        <v>380</v>
      </c>
      <c r="C158" s="27">
        <v>1700032079</v>
      </c>
      <c r="D158" s="21" t="str">
        <f>VLOOKUP(MID(RIGHT(C158,6),1,3),[2]prodi!$A$1:$E$51,3,FALSE)</f>
        <v xml:space="preserve">Perbankan Syari'ah </v>
      </c>
      <c r="E158" s="21" t="s">
        <v>383</v>
      </c>
      <c r="F158" s="31"/>
      <c r="G158" s="21" t="s">
        <v>381</v>
      </c>
      <c r="H158" s="21" t="s">
        <v>382</v>
      </c>
      <c r="I158" s="21" t="s">
        <v>321</v>
      </c>
      <c r="J158" s="21" t="s">
        <v>47</v>
      </c>
      <c r="K158" s="21" t="s">
        <v>14</v>
      </c>
      <c r="L158" s="28"/>
    </row>
    <row r="159" spans="1:12" s="1" customFormat="1" ht="20.100000000000001" customHeight="1">
      <c r="A159" s="26">
        <v>156</v>
      </c>
      <c r="B159" s="27" t="s">
        <v>380</v>
      </c>
      <c r="C159" s="27">
        <v>1700032080</v>
      </c>
      <c r="D159" s="21" t="str">
        <f>VLOOKUP(MID(RIGHT(C159,6),1,3),[2]prodi!$A$1:$E$51,3,FALSE)</f>
        <v xml:space="preserve">Perbankan Syari'ah </v>
      </c>
      <c r="E159" s="21" t="s">
        <v>386</v>
      </c>
      <c r="F159" s="31"/>
      <c r="G159" s="21" t="s">
        <v>384</v>
      </c>
      <c r="H159" s="21" t="s">
        <v>385</v>
      </c>
      <c r="I159" s="21" t="s">
        <v>321</v>
      </c>
      <c r="J159" s="21" t="s">
        <v>47</v>
      </c>
      <c r="K159" s="21" t="s">
        <v>14</v>
      </c>
      <c r="L159" s="28"/>
    </row>
    <row r="160" spans="1:12" s="1" customFormat="1" ht="20.100000000000001" customHeight="1">
      <c r="A160" s="26">
        <v>157</v>
      </c>
      <c r="B160" s="21" t="s">
        <v>387</v>
      </c>
      <c r="C160" s="21">
        <v>1700032006</v>
      </c>
      <c r="D160" s="21" t="str">
        <f>VLOOKUP(MID(RIGHT(C160,6),1,3),[2]prodi!$A$1:$E$51,3,FALSE)</f>
        <v xml:space="preserve">Perbankan Syari'ah </v>
      </c>
      <c r="E160" s="39" t="s">
        <v>325</v>
      </c>
      <c r="F160" s="44"/>
      <c r="G160" s="21" t="s">
        <v>388</v>
      </c>
      <c r="H160" s="39" t="s">
        <v>389</v>
      </c>
      <c r="I160" s="39" t="s">
        <v>137</v>
      </c>
      <c r="J160" s="39" t="s">
        <v>390</v>
      </c>
      <c r="K160" s="39" t="s">
        <v>48</v>
      </c>
      <c r="L160" s="28"/>
    </row>
    <row r="161" spans="1:12" s="1" customFormat="1" ht="20.100000000000001" customHeight="1">
      <c r="A161" s="26">
        <v>158</v>
      </c>
      <c r="B161" s="21" t="s">
        <v>387</v>
      </c>
      <c r="C161" s="21">
        <v>1700032007</v>
      </c>
      <c r="D161" s="21" t="str">
        <f>VLOOKUP(MID(RIGHT(C161,6),1,3),[2]prodi!$A$1:$E$51,3,FALSE)</f>
        <v xml:space="preserve">Perbankan Syari'ah </v>
      </c>
      <c r="E161" s="39" t="s">
        <v>393</v>
      </c>
      <c r="F161" s="44"/>
      <c r="G161" s="21" t="s">
        <v>391</v>
      </c>
      <c r="H161" s="39" t="s">
        <v>392</v>
      </c>
      <c r="I161" s="39" t="s">
        <v>137</v>
      </c>
      <c r="J161" s="39" t="s">
        <v>390</v>
      </c>
      <c r="K161" s="39" t="s">
        <v>48</v>
      </c>
      <c r="L161" s="28"/>
    </row>
    <row r="162" spans="1:12" s="1" customFormat="1" ht="20.100000000000001" customHeight="1">
      <c r="A162" s="26">
        <v>159</v>
      </c>
      <c r="B162" s="39" t="s">
        <v>394</v>
      </c>
      <c r="C162" s="21">
        <v>1700032121</v>
      </c>
      <c r="D162" s="21" t="str">
        <f>VLOOKUP(MID(RIGHT(C162,6),1,3),[2]prodi!$A$1:$E$51,3,FALSE)</f>
        <v xml:space="preserve">Perbankan Syari'ah </v>
      </c>
      <c r="E162" s="39" t="s">
        <v>393</v>
      </c>
      <c r="F162" s="44"/>
      <c r="G162" s="21" t="s">
        <v>395</v>
      </c>
      <c r="H162" s="39" t="s">
        <v>392</v>
      </c>
      <c r="I162" s="39" t="s">
        <v>137</v>
      </c>
      <c r="J162" s="21" t="s">
        <v>396</v>
      </c>
      <c r="K162" s="39" t="s">
        <v>48</v>
      </c>
      <c r="L162" s="28"/>
    </row>
    <row r="163" spans="1:12" s="1" customFormat="1" ht="20.100000000000001" customHeight="1">
      <c r="A163" s="26">
        <v>160</v>
      </c>
      <c r="B163" s="27" t="s">
        <v>397</v>
      </c>
      <c r="C163" s="27">
        <v>1600002021</v>
      </c>
      <c r="D163" s="21" t="str">
        <f>VLOOKUP(MID(RIGHT(C163,6),1,3),[2]prodi!$A$1:$E$51,3,FALSE)</f>
        <v>Pendidikan Guru Pendidikan Anak Usia Dini</v>
      </c>
      <c r="E163" s="21" t="s">
        <v>399</v>
      </c>
      <c r="F163" s="31" t="s">
        <v>400</v>
      </c>
      <c r="G163" s="21" t="s">
        <v>398</v>
      </c>
      <c r="H163" s="21" t="s">
        <v>393</v>
      </c>
      <c r="I163" s="21" t="s">
        <v>137</v>
      </c>
      <c r="J163" s="21" t="s">
        <v>47</v>
      </c>
      <c r="K163" s="21" t="s">
        <v>784</v>
      </c>
      <c r="L163" s="28" t="s">
        <v>401</v>
      </c>
    </row>
    <row r="164" spans="1:12" s="1" customFormat="1" ht="20.100000000000001" customHeight="1">
      <c r="A164" s="26">
        <v>161</v>
      </c>
      <c r="B164" s="27" t="s">
        <v>402</v>
      </c>
      <c r="C164" s="27">
        <v>1600002022</v>
      </c>
      <c r="D164" s="21" t="str">
        <f>VLOOKUP(MID(RIGHT(C164,6),1,3),[2]prodi!$A$1:$E$51,3,FALSE)</f>
        <v>Pendidikan Guru Pendidikan Anak Usia Dini</v>
      </c>
      <c r="E164" s="21" t="s">
        <v>405</v>
      </c>
      <c r="F164" s="31" t="s">
        <v>194</v>
      </c>
      <c r="G164" s="21" t="s">
        <v>403</v>
      </c>
      <c r="H164" s="21" t="s">
        <v>404</v>
      </c>
      <c r="I164" s="21" t="s">
        <v>137</v>
      </c>
      <c r="J164" s="21" t="s">
        <v>47</v>
      </c>
      <c r="K164" s="21" t="s">
        <v>406</v>
      </c>
      <c r="L164" s="28" t="s">
        <v>407</v>
      </c>
    </row>
    <row r="165" spans="1:12" s="1" customFormat="1" ht="20.100000000000001" customHeight="1">
      <c r="A165" s="26">
        <v>162</v>
      </c>
      <c r="B165" s="27" t="s">
        <v>408</v>
      </c>
      <c r="C165" s="27">
        <v>1400002045</v>
      </c>
      <c r="D165" s="21" t="str">
        <f>VLOOKUP(MID(RIGHT(C165,6),1,3),[2]prodi!$A$1:$E$51,3,FALSE)</f>
        <v>Pendidikan Guru Pendidikan Anak Usia Dini</v>
      </c>
      <c r="E165" s="21" t="s">
        <v>405</v>
      </c>
      <c r="F165" s="31" t="s">
        <v>194</v>
      </c>
      <c r="G165" s="21" t="s">
        <v>403</v>
      </c>
      <c r="H165" s="21" t="s">
        <v>404</v>
      </c>
      <c r="I165" s="21" t="s">
        <v>136</v>
      </c>
      <c r="J165" s="21" t="s">
        <v>409</v>
      </c>
      <c r="K165" s="21" t="s">
        <v>406</v>
      </c>
      <c r="L165" s="28" t="s">
        <v>410</v>
      </c>
    </row>
    <row r="166" spans="1:12" s="1" customFormat="1" ht="20.100000000000001" customHeight="1">
      <c r="A166" s="26">
        <v>163</v>
      </c>
      <c r="B166" s="27" t="s">
        <v>411</v>
      </c>
      <c r="C166" s="27">
        <v>1400009046</v>
      </c>
      <c r="D166" s="21" t="str">
        <f>VLOOKUP(MID(RIGHT(C166,6),1,3),[2]prodi!$A$1:$E$51,3,FALSE)</f>
        <v>Pendidikan Pancasila dan Kewarganegaraan</v>
      </c>
      <c r="E166" s="21" t="s">
        <v>414</v>
      </c>
      <c r="F166" s="31" t="s">
        <v>415</v>
      </c>
      <c r="G166" s="21" t="s">
        <v>412</v>
      </c>
      <c r="H166" s="21" t="s">
        <v>413</v>
      </c>
      <c r="I166" s="21" t="s">
        <v>416</v>
      </c>
      <c r="J166" s="21" t="s">
        <v>363</v>
      </c>
      <c r="K166" s="21" t="s">
        <v>417</v>
      </c>
      <c r="L166" s="21"/>
    </row>
    <row r="167" spans="1:12" s="1" customFormat="1" ht="20.100000000000001" customHeight="1">
      <c r="A167" s="26">
        <v>164</v>
      </c>
      <c r="B167" s="27" t="s">
        <v>418</v>
      </c>
      <c r="C167" s="27">
        <v>1500009003</v>
      </c>
      <c r="D167" s="21" t="str">
        <f>VLOOKUP(MID(RIGHT(C167,6),1,3),[2]prodi!$A$1:$E$51,3,FALSE)</f>
        <v>Pendidikan Pancasila dan Kewarganegaraan</v>
      </c>
      <c r="E167" s="21" t="s">
        <v>421</v>
      </c>
      <c r="F167" s="31" t="s">
        <v>422</v>
      </c>
      <c r="G167" s="21" t="s">
        <v>419</v>
      </c>
      <c r="H167" s="21" t="s">
        <v>420</v>
      </c>
      <c r="I167" s="21" t="s">
        <v>137</v>
      </c>
      <c r="J167" s="21" t="s">
        <v>423</v>
      </c>
      <c r="K167" s="21" t="s">
        <v>417</v>
      </c>
      <c r="L167" s="21"/>
    </row>
    <row r="168" spans="1:12" s="1" customFormat="1" ht="20.100000000000001" customHeight="1">
      <c r="A168" s="26">
        <v>165</v>
      </c>
      <c r="B168" s="27" t="s">
        <v>424</v>
      </c>
      <c r="C168" s="27">
        <v>1715009059</v>
      </c>
      <c r="D168" s="21" t="str">
        <f>VLOOKUP(MID(RIGHT(C168,6),1,3),[2]prodi!$A$1:$E$51,3,FALSE)</f>
        <v>Pendidikan Pancasila dan Kewarganegaraan</v>
      </c>
      <c r="E168" s="21" t="s">
        <v>414</v>
      </c>
      <c r="F168" s="31" t="s">
        <v>415</v>
      </c>
      <c r="G168" s="21" t="s">
        <v>425</v>
      </c>
      <c r="H168" s="21" t="s">
        <v>413</v>
      </c>
      <c r="I168" s="21" t="s">
        <v>416</v>
      </c>
      <c r="J168" s="21" t="s">
        <v>363</v>
      </c>
      <c r="K168" s="21" t="s">
        <v>417</v>
      </c>
      <c r="L168" s="21"/>
    </row>
    <row r="169" spans="1:12" s="1" customFormat="1" ht="20.100000000000001" customHeight="1">
      <c r="A169" s="26">
        <v>166</v>
      </c>
      <c r="B169" s="27" t="s">
        <v>426</v>
      </c>
      <c r="C169" s="27">
        <v>1500020068</v>
      </c>
      <c r="D169" s="21" t="str">
        <f>VLOOKUP(MID(RIGHT(C169,6),1,3),[2]prodi!$A$1:$E$51,3,FALSE)</f>
        <v>Teknik Kimia</v>
      </c>
      <c r="E169" s="21" t="s">
        <v>429</v>
      </c>
      <c r="F169" s="31" t="s">
        <v>430</v>
      </c>
      <c r="G169" s="21" t="s">
        <v>427</v>
      </c>
      <c r="H169" s="21" t="s">
        <v>428</v>
      </c>
      <c r="I169" s="21" t="s">
        <v>136</v>
      </c>
      <c r="J169" s="21" t="s">
        <v>363</v>
      </c>
      <c r="K169" s="21" t="s">
        <v>14</v>
      </c>
      <c r="L169" s="28"/>
    </row>
    <row r="170" spans="1:12" s="1" customFormat="1" ht="20.100000000000001" customHeight="1">
      <c r="A170" s="26">
        <v>167</v>
      </c>
      <c r="B170" s="27" t="s">
        <v>431</v>
      </c>
      <c r="C170" s="27">
        <v>1500020101</v>
      </c>
      <c r="D170" s="21" t="str">
        <f>VLOOKUP(MID(RIGHT(C170,6),1,3),[2]prodi!$A$1:$E$51,3,FALSE)</f>
        <v>Teknik Kimia</v>
      </c>
      <c r="E170" s="21" t="s">
        <v>434</v>
      </c>
      <c r="F170" s="31" t="s">
        <v>435</v>
      </c>
      <c r="G170" s="21" t="s">
        <v>432</v>
      </c>
      <c r="H170" s="21" t="s">
        <v>433</v>
      </c>
      <c r="I170" s="21" t="s">
        <v>136</v>
      </c>
      <c r="J170" s="21" t="s">
        <v>436</v>
      </c>
      <c r="K170" s="21" t="s">
        <v>14</v>
      </c>
      <c r="L170" s="28"/>
    </row>
    <row r="171" spans="1:12" s="1" customFormat="1" ht="20.100000000000001" customHeight="1">
      <c r="A171" s="26">
        <v>168</v>
      </c>
      <c r="B171" s="27" t="s">
        <v>437</v>
      </c>
      <c r="C171" s="27">
        <v>1500020086</v>
      </c>
      <c r="D171" s="21" t="str">
        <f>VLOOKUP(MID(RIGHT(C171,6),1,3),[2]prodi!$A$1:$E$51,3,FALSE)</f>
        <v>Teknik Kimia</v>
      </c>
      <c r="E171" s="21" t="s">
        <v>434</v>
      </c>
      <c r="F171" s="31" t="s">
        <v>435</v>
      </c>
      <c r="G171" s="21" t="s">
        <v>432</v>
      </c>
      <c r="H171" s="21" t="s">
        <v>433</v>
      </c>
      <c r="I171" s="21" t="s">
        <v>136</v>
      </c>
      <c r="J171" s="21" t="s">
        <v>436</v>
      </c>
      <c r="K171" s="21" t="s">
        <v>14</v>
      </c>
      <c r="L171" s="28"/>
    </row>
    <row r="172" spans="1:12" s="1" customFormat="1" ht="20.100000000000001" customHeight="1">
      <c r="A172" s="26">
        <v>169</v>
      </c>
      <c r="B172" s="27" t="s">
        <v>438</v>
      </c>
      <c r="C172" s="27">
        <v>1700020105</v>
      </c>
      <c r="D172" s="21" t="str">
        <f>VLOOKUP(MID(RIGHT(C172,6),1,3),[2]prodi!$A$1:$E$51,3,FALSE)</f>
        <v>Teknik Kimia</v>
      </c>
      <c r="E172" s="21" t="s">
        <v>434</v>
      </c>
      <c r="F172" s="31" t="s">
        <v>435</v>
      </c>
      <c r="G172" s="21" t="s">
        <v>432</v>
      </c>
      <c r="H172" s="21" t="s">
        <v>433</v>
      </c>
      <c r="I172" s="21" t="s">
        <v>136</v>
      </c>
      <c r="J172" s="21" t="s">
        <v>436</v>
      </c>
      <c r="K172" s="21" t="s">
        <v>14</v>
      </c>
      <c r="L172" s="29"/>
    </row>
    <row r="173" spans="1:12" s="1" customFormat="1" ht="20.100000000000001" customHeight="1">
      <c r="A173" s="26">
        <v>170</v>
      </c>
      <c r="B173" s="27" t="s">
        <v>439</v>
      </c>
      <c r="C173" s="27">
        <v>1500020015</v>
      </c>
      <c r="D173" s="21" t="str">
        <f>VLOOKUP(MID(RIGHT(C173,6),1,3),[2]prodi!$A$1:$E$51,3,FALSE)</f>
        <v>Teknik Kimia</v>
      </c>
      <c r="E173" s="21" t="s">
        <v>442</v>
      </c>
      <c r="F173" s="31" t="s">
        <v>443</v>
      </c>
      <c r="G173" s="21" t="s">
        <v>440</v>
      </c>
      <c r="H173" s="21" t="s">
        <v>441</v>
      </c>
      <c r="I173" s="21" t="s">
        <v>136</v>
      </c>
      <c r="J173" s="21" t="s">
        <v>363</v>
      </c>
      <c r="K173" s="21" t="s">
        <v>14</v>
      </c>
      <c r="L173" s="29"/>
    </row>
    <row r="174" spans="1:12" s="1" customFormat="1" ht="20.100000000000001" customHeight="1">
      <c r="A174" s="26">
        <v>171</v>
      </c>
      <c r="B174" s="27" t="s">
        <v>444</v>
      </c>
      <c r="C174" s="27">
        <v>1500020155</v>
      </c>
      <c r="D174" s="21" t="str">
        <f>VLOOKUP(MID(RIGHT(C174,6),1,3),[2]prodi!$A$1:$E$51,3,FALSE)</f>
        <v>Teknik Kimia</v>
      </c>
      <c r="E174" s="21" t="s">
        <v>442</v>
      </c>
      <c r="F174" s="31" t="s">
        <v>443</v>
      </c>
      <c r="G174" s="21" t="s">
        <v>440</v>
      </c>
      <c r="H174" s="21" t="s">
        <v>441</v>
      </c>
      <c r="I174" s="21" t="s">
        <v>136</v>
      </c>
      <c r="J174" s="21" t="s">
        <v>363</v>
      </c>
      <c r="K174" s="21" t="s">
        <v>14</v>
      </c>
      <c r="L174" s="29"/>
    </row>
    <row r="175" spans="1:12" s="1" customFormat="1" ht="20.100000000000001" customHeight="1">
      <c r="A175" s="26">
        <v>172</v>
      </c>
      <c r="B175" s="27" t="s">
        <v>572</v>
      </c>
      <c r="C175" s="27">
        <v>1500020092</v>
      </c>
      <c r="D175" s="21" t="str">
        <f>VLOOKUP(MID(RIGHT(C175,6),1,3),[2]prodi!$A$1:$E$51,3,FALSE)</f>
        <v>Teknik Kimia</v>
      </c>
      <c r="E175" s="21" t="s">
        <v>442</v>
      </c>
      <c r="F175" s="31" t="s">
        <v>443</v>
      </c>
      <c r="G175" s="21" t="s">
        <v>440</v>
      </c>
      <c r="H175" s="21" t="s">
        <v>441</v>
      </c>
      <c r="I175" s="21" t="s">
        <v>136</v>
      </c>
      <c r="J175" s="21" t="s">
        <v>363</v>
      </c>
      <c r="K175" s="21" t="s">
        <v>14</v>
      </c>
      <c r="L175" s="29"/>
    </row>
    <row r="176" spans="1:12" s="1" customFormat="1" ht="20.100000000000001" customHeight="1">
      <c r="A176" s="26">
        <v>173</v>
      </c>
      <c r="B176" s="27" t="s">
        <v>445</v>
      </c>
      <c r="C176" s="27">
        <v>1515020123</v>
      </c>
      <c r="D176" s="21" t="str">
        <f>VLOOKUP(MID(RIGHT(C176,6),1,3),[2]prodi!$A$1:$E$51,3,FALSE)</f>
        <v>Teknik Kimia</v>
      </c>
      <c r="E176" s="21" t="s">
        <v>442</v>
      </c>
      <c r="F176" s="31" t="s">
        <v>443</v>
      </c>
      <c r="G176" s="21" t="s">
        <v>440</v>
      </c>
      <c r="H176" s="21" t="s">
        <v>441</v>
      </c>
      <c r="I176" s="21" t="s">
        <v>136</v>
      </c>
      <c r="J176" s="21" t="s">
        <v>363</v>
      </c>
      <c r="K176" s="21" t="s">
        <v>14</v>
      </c>
      <c r="L176" s="29"/>
    </row>
    <row r="177" spans="1:12" s="1" customFormat="1" ht="20.100000000000001" customHeight="1">
      <c r="A177" s="26">
        <v>174</v>
      </c>
      <c r="B177" s="27" t="s">
        <v>446</v>
      </c>
      <c r="C177" s="27">
        <v>1500020026</v>
      </c>
      <c r="D177" s="21" t="str">
        <f>VLOOKUP(MID(RIGHT(C177,6),1,3),[2]prodi!$A$1:$E$51,3,FALSE)</f>
        <v>Teknik Kimia</v>
      </c>
      <c r="E177" s="21" t="s">
        <v>442</v>
      </c>
      <c r="F177" s="31" t="s">
        <v>443</v>
      </c>
      <c r="G177" s="21" t="s">
        <v>440</v>
      </c>
      <c r="H177" s="21" t="s">
        <v>441</v>
      </c>
      <c r="I177" s="21" t="s">
        <v>136</v>
      </c>
      <c r="J177" s="21" t="s">
        <v>363</v>
      </c>
      <c r="K177" s="21" t="s">
        <v>14</v>
      </c>
      <c r="L177" s="29"/>
    </row>
    <row r="178" spans="1:12" s="1" customFormat="1" ht="20.100000000000001" customHeight="1">
      <c r="A178" s="26">
        <v>175</v>
      </c>
      <c r="B178" s="27" t="s">
        <v>447</v>
      </c>
      <c r="C178" s="27">
        <v>1500020068</v>
      </c>
      <c r="D178" s="21" t="str">
        <f>VLOOKUP(MID(RIGHT(C178,6),1,3),[2]prodi!$A$1:$E$51,3,FALSE)</f>
        <v>Teknik Kimia</v>
      </c>
      <c r="E178" s="21" t="s">
        <v>442</v>
      </c>
      <c r="F178" s="31" t="s">
        <v>443</v>
      </c>
      <c r="G178" s="21" t="s">
        <v>440</v>
      </c>
      <c r="H178" s="21" t="s">
        <v>441</v>
      </c>
      <c r="I178" s="21" t="s">
        <v>136</v>
      </c>
      <c r="J178" s="21" t="s">
        <v>363</v>
      </c>
      <c r="K178" s="21" t="s">
        <v>14</v>
      </c>
      <c r="L178" s="29"/>
    </row>
    <row r="179" spans="1:12" s="1" customFormat="1" ht="20.100000000000001" customHeight="1">
      <c r="A179" s="26">
        <v>176</v>
      </c>
      <c r="B179" s="27" t="s">
        <v>448</v>
      </c>
      <c r="C179" s="27">
        <v>1500020119</v>
      </c>
      <c r="D179" s="21" t="str">
        <f>VLOOKUP(MID(RIGHT(C179,6),1,3),[2]prodi!$A$1:$E$51,3,FALSE)</f>
        <v>Teknik Kimia</v>
      </c>
      <c r="E179" s="21" t="s">
        <v>451</v>
      </c>
      <c r="F179" s="31" t="s">
        <v>452</v>
      </c>
      <c r="G179" s="21" t="s">
        <v>449</v>
      </c>
      <c r="H179" s="21" t="s">
        <v>450</v>
      </c>
      <c r="I179" s="21" t="s">
        <v>136</v>
      </c>
      <c r="J179" s="21" t="s">
        <v>53</v>
      </c>
      <c r="K179" s="21" t="s">
        <v>14</v>
      </c>
      <c r="L179" s="29"/>
    </row>
    <row r="180" spans="1:12" s="1" customFormat="1" ht="20.100000000000001" customHeight="1">
      <c r="A180" s="26">
        <v>177</v>
      </c>
      <c r="B180" s="27" t="s">
        <v>453</v>
      </c>
      <c r="C180" s="27">
        <v>1500020043</v>
      </c>
      <c r="D180" s="21" t="str">
        <f>VLOOKUP(MID(RIGHT(C180,6),1,3),[2]prodi!$A$1:$E$51,3,FALSE)</f>
        <v>Teknik Kimia</v>
      </c>
      <c r="E180" s="21" t="s">
        <v>451</v>
      </c>
      <c r="F180" s="31" t="s">
        <v>452</v>
      </c>
      <c r="G180" s="21" t="s">
        <v>449</v>
      </c>
      <c r="H180" s="21" t="s">
        <v>450</v>
      </c>
      <c r="I180" s="21" t="s">
        <v>136</v>
      </c>
      <c r="J180" s="21" t="s">
        <v>53</v>
      </c>
      <c r="K180" s="21" t="s">
        <v>14</v>
      </c>
      <c r="L180" s="29"/>
    </row>
    <row r="181" spans="1:12" s="1" customFormat="1" ht="20.100000000000001" customHeight="1">
      <c r="A181" s="26">
        <v>178</v>
      </c>
      <c r="B181" s="21" t="s">
        <v>454</v>
      </c>
      <c r="C181" s="21">
        <v>1600020003</v>
      </c>
      <c r="D181" s="21" t="str">
        <f>VLOOKUP(MID(RIGHT(C181,6),1,3),[2]prodi!$A$1:$E$51,3,FALSE)</f>
        <v>Teknik Kimia</v>
      </c>
      <c r="E181" s="21" t="s">
        <v>451</v>
      </c>
      <c r="F181" s="31" t="s">
        <v>452</v>
      </c>
      <c r="G181" s="21" t="s">
        <v>449</v>
      </c>
      <c r="H181" s="21" t="s">
        <v>450</v>
      </c>
      <c r="I181" s="21" t="s">
        <v>136</v>
      </c>
      <c r="J181" s="21" t="s">
        <v>53</v>
      </c>
      <c r="K181" s="21" t="s">
        <v>14</v>
      </c>
      <c r="L181" s="29"/>
    </row>
    <row r="182" spans="1:12" s="1" customFormat="1" ht="20.100000000000001" customHeight="1">
      <c r="A182" s="26">
        <v>179</v>
      </c>
      <c r="B182" s="21" t="s">
        <v>455</v>
      </c>
      <c r="C182" s="21">
        <v>1500020116</v>
      </c>
      <c r="D182" s="21" t="str">
        <f>VLOOKUP(MID(RIGHT(C182,6),1,3),[2]prodi!$A$1:$E$51,3,FALSE)</f>
        <v>Teknik Kimia</v>
      </c>
      <c r="E182" s="21" t="s">
        <v>132</v>
      </c>
      <c r="F182" s="31" t="s">
        <v>458</v>
      </c>
      <c r="G182" s="21" t="s">
        <v>456</v>
      </c>
      <c r="H182" s="21" t="s">
        <v>457</v>
      </c>
      <c r="I182" s="21" t="s">
        <v>136</v>
      </c>
      <c r="J182" s="21" t="s">
        <v>459</v>
      </c>
      <c r="K182" s="21" t="s">
        <v>133</v>
      </c>
      <c r="L182" s="21"/>
    </row>
    <row r="183" spans="1:12" s="1" customFormat="1" ht="20.100000000000001" customHeight="1">
      <c r="A183" s="26">
        <v>180</v>
      </c>
      <c r="B183" s="21" t="s">
        <v>445</v>
      </c>
      <c r="C183" s="21">
        <v>1515020123</v>
      </c>
      <c r="D183" s="21" t="str">
        <f>VLOOKUP(MID(RIGHT(C183,6),1,3),[2]prodi!$A$1:$E$51,3,FALSE)</f>
        <v>Teknik Kimia</v>
      </c>
      <c r="E183" s="21" t="s">
        <v>132</v>
      </c>
      <c r="F183" s="31" t="s">
        <v>458</v>
      </c>
      <c r="G183" s="21" t="s">
        <v>456</v>
      </c>
      <c r="H183" s="21" t="s">
        <v>457</v>
      </c>
      <c r="I183" s="21" t="s">
        <v>136</v>
      </c>
      <c r="J183" s="21" t="s">
        <v>459</v>
      </c>
      <c r="K183" s="21" t="s">
        <v>133</v>
      </c>
      <c r="L183" s="21"/>
    </row>
    <row r="184" spans="1:12" s="1" customFormat="1" ht="20.100000000000001" customHeight="1">
      <c r="A184" s="26">
        <v>181</v>
      </c>
      <c r="B184" s="21" t="s">
        <v>460</v>
      </c>
      <c r="C184" s="21">
        <v>1600020073</v>
      </c>
      <c r="D184" s="21" t="str">
        <f>VLOOKUP(MID(RIGHT(C184,6),1,3),[2]prodi!$A$1:$E$51,3,FALSE)</f>
        <v>Teknik Kimia</v>
      </c>
      <c r="E184" s="21" t="s">
        <v>132</v>
      </c>
      <c r="F184" s="31" t="s">
        <v>458</v>
      </c>
      <c r="G184" s="21" t="s">
        <v>456</v>
      </c>
      <c r="H184" s="21" t="s">
        <v>457</v>
      </c>
      <c r="I184" s="21" t="s">
        <v>136</v>
      </c>
      <c r="J184" s="21" t="s">
        <v>459</v>
      </c>
      <c r="K184" s="21" t="s">
        <v>133</v>
      </c>
      <c r="L184" s="21"/>
    </row>
    <row r="185" spans="1:12" s="1" customFormat="1" ht="20.100000000000001" customHeight="1">
      <c r="A185" s="26">
        <v>182</v>
      </c>
      <c r="B185" s="21" t="s">
        <v>455</v>
      </c>
      <c r="C185" s="21">
        <v>1500020116</v>
      </c>
      <c r="D185" s="21" t="str">
        <f>VLOOKUP(MID(RIGHT(C185,6),1,3),[2]prodi!$A$1:$E$51,3,FALSE)</f>
        <v>Teknik Kimia</v>
      </c>
      <c r="E185" s="21" t="s">
        <v>132</v>
      </c>
      <c r="F185" s="31" t="s">
        <v>458</v>
      </c>
      <c r="G185" s="21" t="s">
        <v>456</v>
      </c>
      <c r="H185" s="21" t="s">
        <v>457</v>
      </c>
      <c r="I185" s="21" t="s">
        <v>136</v>
      </c>
      <c r="J185" s="21" t="s">
        <v>461</v>
      </c>
      <c r="K185" s="21" t="s">
        <v>133</v>
      </c>
      <c r="L185" s="21"/>
    </row>
    <row r="186" spans="1:12" s="1" customFormat="1" ht="20.100000000000001" customHeight="1">
      <c r="A186" s="26">
        <v>183</v>
      </c>
      <c r="B186" s="21" t="s">
        <v>445</v>
      </c>
      <c r="C186" s="21">
        <v>1515020123</v>
      </c>
      <c r="D186" s="21" t="str">
        <f>VLOOKUP(MID(RIGHT(C186,6),1,3),[2]prodi!$A$1:$E$51,3,FALSE)</f>
        <v>Teknik Kimia</v>
      </c>
      <c r="E186" s="21" t="s">
        <v>132</v>
      </c>
      <c r="F186" s="31" t="s">
        <v>458</v>
      </c>
      <c r="G186" s="21" t="s">
        <v>456</v>
      </c>
      <c r="H186" s="21" t="s">
        <v>457</v>
      </c>
      <c r="I186" s="21" t="s">
        <v>136</v>
      </c>
      <c r="J186" s="21" t="s">
        <v>461</v>
      </c>
      <c r="K186" s="21" t="s">
        <v>133</v>
      </c>
      <c r="L186" s="21"/>
    </row>
    <row r="187" spans="1:12" s="1" customFormat="1" ht="20.100000000000001" customHeight="1">
      <c r="A187" s="26">
        <v>184</v>
      </c>
      <c r="B187" s="21" t="s">
        <v>460</v>
      </c>
      <c r="C187" s="21">
        <v>1600020073</v>
      </c>
      <c r="D187" s="21" t="str">
        <f>VLOOKUP(MID(RIGHT(C187,6),1,3),[2]prodi!$A$1:$E$51,3,FALSE)</f>
        <v>Teknik Kimia</v>
      </c>
      <c r="E187" s="21" t="s">
        <v>132</v>
      </c>
      <c r="F187" s="31" t="s">
        <v>458</v>
      </c>
      <c r="G187" s="21" t="s">
        <v>456</v>
      </c>
      <c r="H187" s="21" t="s">
        <v>457</v>
      </c>
      <c r="I187" s="21" t="s">
        <v>136</v>
      </c>
      <c r="J187" s="21" t="s">
        <v>461</v>
      </c>
      <c r="K187" s="21" t="s">
        <v>133</v>
      </c>
      <c r="L187" s="21"/>
    </row>
    <row r="188" spans="1:12" s="1" customFormat="1" ht="20.100000000000001" customHeight="1">
      <c r="A188" s="26">
        <v>185</v>
      </c>
      <c r="B188" s="21" t="s">
        <v>462</v>
      </c>
      <c r="C188" s="21">
        <v>1500020101</v>
      </c>
      <c r="D188" s="21" t="str">
        <f>VLOOKUP(MID(RIGHT(C188,6),1,3),[2]prodi!$A$1:$E$51,3,FALSE)</f>
        <v>Teknik Kimia</v>
      </c>
      <c r="E188" s="21" t="s">
        <v>132</v>
      </c>
      <c r="F188" s="31" t="s">
        <v>458</v>
      </c>
      <c r="G188" s="21" t="s">
        <v>456</v>
      </c>
      <c r="H188" s="21" t="s">
        <v>457</v>
      </c>
      <c r="I188" s="21" t="s">
        <v>136</v>
      </c>
      <c r="J188" s="21" t="s">
        <v>461</v>
      </c>
      <c r="K188" s="21" t="s">
        <v>133</v>
      </c>
      <c r="L188" s="21"/>
    </row>
    <row r="189" spans="1:12" s="1" customFormat="1" ht="20.100000000000001" customHeight="1">
      <c r="A189" s="26">
        <v>186</v>
      </c>
      <c r="B189" s="21" t="s">
        <v>573</v>
      </c>
      <c r="C189" s="21">
        <v>1500020086</v>
      </c>
      <c r="D189" s="21" t="str">
        <f>VLOOKUP(MID(RIGHT(C189,6),1,3),[2]prodi!$A$1:$E$51,3,FALSE)</f>
        <v>Teknik Kimia</v>
      </c>
      <c r="E189" s="21" t="s">
        <v>132</v>
      </c>
      <c r="F189" s="31" t="s">
        <v>458</v>
      </c>
      <c r="G189" s="21" t="s">
        <v>456</v>
      </c>
      <c r="H189" s="21" t="s">
        <v>457</v>
      </c>
      <c r="I189" s="21" t="s">
        <v>136</v>
      </c>
      <c r="J189" s="21" t="s">
        <v>461</v>
      </c>
      <c r="K189" s="21" t="s">
        <v>133</v>
      </c>
      <c r="L189" s="21"/>
    </row>
    <row r="190" spans="1:12" s="1" customFormat="1" ht="20.100000000000001" customHeight="1">
      <c r="A190" s="26">
        <v>187</v>
      </c>
      <c r="B190" s="21" t="s">
        <v>438</v>
      </c>
      <c r="C190" s="21">
        <v>1700020105</v>
      </c>
      <c r="D190" s="21" t="str">
        <f>VLOOKUP(MID(RIGHT(C190,6),1,3),[2]prodi!$A$1:$E$51,3,FALSE)</f>
        <v>Teknik Kimia</v>
      </c>
      <c r="E190" s="21" t="s">
        <v>132</v>
      </c>
      <c r="F190" s="31" t="s">
        <v>458</v>
      </c>
      <c r="G190" s="21" t="s">
        <v>456</v>
      </c>
      <c r="H190" s="21" t="s">
        <v>457</v>
      </c>
      <c r="I190" s="21" t="s">
        <v>136</v>
      </c>
      <c r="J190" s="21" t="s">
        <v>461</v>
      </c>
      <c r="K190" s="21" t="s">
        <v>133</v>
      </c>
      <c r="L190" s="21"/>
    </row>
    <row r="191" spans="1:12" s="1" customFormat="1" ht="20.100000000000001" customHeight="1">
      <c r="A191" s="26">
        <v>188</v>
      </c>
      <c r="B191" s="21" t="s">
        <v>431</v>
      </c>
      <c r="C191" s="21">
        <v>1500020101</v>
      </c>
      <c r="D191" s="21" t="str">
        <f>VLOOKUP(MID(RIGHT(C191,6),1,3),[2]prodi!$A$1:$E$51,3,FALSE)</f>
        <v>Teknik Kimia</v>
      </c>
      <c r="E191" s="21" t="s">
        <v>434</v>
      </c>
      <c r="F191" s="31" t="s">
        <v>465</v>
      </c>
      <c r="G191" s="21" t="s">
        <v>463</v>
      </c>
      <c r="H191" s="21" t="s">
        <v>464</v>
      </c>
      <c r="I191" s="21" t="s">
        <v>136</v>
      </c>
      <c r="J191" s="21" t="s">
        <v>466</v>
      </c>
      <c r="K191" s="21" t="s">
        <v>14</v>
      </c>
      <c r="L191" s="21"/>
    </row>
    <row r="192" spans="1:12" s="1" customFormat="1" ht="20.100000000000001" customHeight="1">
      <c r="A192" s="26">
        <v>189</v>
      </c>
      <c r="B192" s="21" t="s">
        <v>467</v>
      </c>
      <c r="C192" s="21">
        <v>1615020099</v>
      </c>
      <c r="D192" s="21" t="str">
        <f>VLOOKUP(MID(RIGHT(C192,6),1,3),[2]prodi!$A$1:$E$51,3,FALSE)</f>
        <v>Teknik Kimia</v>
      </c>
      <c r="E192" s="21" t="s">
        <v>66</v>
      </c>
      <c r="F192" s="31" t="s">
        <v>470</v>
      </c>
      <c r="G192" s="21" t="s">
        <v>468</v>
      </c>
      <c r="H192" s="21" t="s">
        <v>469</v>
      </c>
      <c r="I192" s="21" t="s">
        <v>136</v>
      </c>
      <c r="J192" s="21" t="s">
        <v>471</v>
      </c>
      <c r="K192" s="21" t="s">
        <v>14</v>
      </c>
      <c r="L192" s="21"/>
    </row>
    <row r="193" spans="1:12" s="1" customFormat="1" ht="20.100000000000001" customHeight="1">
      <c r="A193" s="26">
        <v>190</v>
      </c>
      <c r="B193" s="21" t="s">
        <v>467</v>
      </c>
      <c r="C193" s="21">
        <v>1615020099</v>
      </c>
      <c r="D193" s="21" t="str">
        <f>VLOOKUP(MID(RIGHT(C193,6),1,3),[2]prodi!$A$1:$E$51,3,FALSE)</f>
        <v>Teknik Kimia</v>
      </c>
      <c r="E193" s="21" t="s">
        <v>474</v>
      </c>
      <c r="F193" s="31" t="s">
        <v>475</v>
      </c>
      <c r="G193" s="21" t="s">
        <v>472</v>
      </c>
      <c r="H193" s="21" t="s">
        <v>473</v>
      </c>
      <c r="I193" s="21" t="s">
        <v>136</v>
      </c>
      <c r="J193" s="21" t="s">
        <v>47</v>
      </c>
      <c r="K193" s="21" t="s">
        <v>14</v>
      </c>
      <c r="L193" s="21"/>
    </row>
    <row r="194" spans="1:12" s="1" customFormat="1" ht="20.100000000000001" customHeight="1">
      <c r="A194" s="26">
        <v>191</v>
      </c>
      <c r="B194" s="27" t="s">
        <v>476</v>
      </c>
      <c r="C194" s="27">
        <v>1500004135</v>
      </c>
      <c r="D194" s="21" t="str">
        <f>VLOOKUP(MID(RIGHT(C194,6),1,3),[2]prodi!$A$1:$E$51,3,FALSE)</f>
        <v>Pendidikan Bahasa Inggris</v>
      </c>
      <c r="E194" s="21" t="s">
        <v>479</v>
      </c>
      <c r="F194" s="31" t="s">
        <v>480</v>
      </c>
      <c r="G194" s="21" t="s">
        <v>477</v>
      </c>
      <c r="H194" s="21" t="s">
        <v>478</v>
      </c>
      <c r="I194" s="21" t="s">
        <v>481</v>
      </c>
      <c r="J194" s="21" t="s">
        <v>482</v>
      </c>
      <c r="K194" s="21" t="s">
        <v>133</v>
      </c>
      <c r="L194" s="21"/>
    </row>
    <row r="195" spans="1:12" s="1" customFormat="1" ht="20.100000000000001" customHeight="1">
      <c r="A195" s="26">
        <v>192</v>
      </c>
      <c r="B195" s="27" t="s">
        <v>483</v>
      </c>
      <c r="C195" s="27">
        <v>1500004095</v>
      </c>
      <c r="D195" s="21" t="str">
        <f>VLOOKUP(MID(RIGHT(C195,6),1,3),[2]prodi!$A$1:$E$51,3,FALSE)</f>
        <v>Pendidikan Bahasa Inggris</v>
      </c>
      <c r="E195" s="21" t="s">
        <v>479</v>
      </c>
      <c r="F195" s="31" t="s">
        <v>486</v>
      </c>
      <c r="G195" s="21" t="s">
        <v>484</v>
      </c>
      <c r="H195" s="21" t="s">
        <v>485</v>
      </c>
      <c r="I195" s="21" t="s">
        <v>481</v>
      </c>
      <c r="J195" s="21" t="s">
        <v>487</v>
      </c>
      <c r="K195" s="21" t="s">
        <v>133</v>
      </c>
      <c r="L195" s="21"/>
    </row>
    <row r="196" spans="1:12" s="1" customFormat="1" ht="20.100000000000001" customHeight="1">
      <c r="A196" s="26">
        <v>193</v>
      </c>
      <c r="B196" s="27" t="s">
        <v>488</v>
      </c>
      <c r="C196" s="27">
        <v>1500004070</v>
      </c>
      <c r="D196" s="21" t="str">
        <f>VLOOKUP(MID(RIGHT(C196,6),1,3),[2]prodi!$A$1:$E$51,3,FALSE)</f>
        <v>Pendidikan Bahasa Inggris</v>
      </c>
      <c r="E196" s="21" t="s">
        <v>479</v>
      </c>
      <c r="F196" s="31" t="s">
        <v>489</v>
      </c>
      <c r="G196" s="21" t="s">
        <v>484</v>
      </c>
      <c r="H196" s="21" t="s">
        <v>485</v>
      </c>
      <c r="I196" s="21" t="s">
        <v>481</v>
      </c>
      <c r="J196" s="21" t="s">
        <v>487</v>
      </c>
      <c r="K196" s="21" t="s">
        <v>133</v>
      </c>
      <c r="L196" s="21"/>
    </row>
    <row r="197" spans="1:12" s="1" customFormat="1" ht="20.100000000000001" customHeight="1">
      <c r="A197" s="26">
        <v>194</v>
      </c>
      <c r="B197" s="27" t="s">
        <v>490</v>
      </c>
      <c r="C197" s="27">
        <v>1400004058</v>
      </c>
      <c r="D197" s="21" t="str">
        <f>VLOOKUP(MID(RIGHT(C197,6),1,3),[2]prodi!$A$1:$E$51,3,FALSE)</f>
        <v>Pendidikan Bahasa Inggris</v>
      </c>
      <c r="E197" s="21" t="s">
        <v>493</v>
      </c>
      <c r="F197" s="31" t="s">
        <v>494</v>
      </c>
      <c r="G197" s="21" t="s">
        <v>491</v>
      </c>
      <c r="H197" s="21" t="s">
        <v>492</v>
      </c>
      <c r="I197" s="21" t="s">
        <v>481</v>
      </c>
      <c r="J197" s="21" t="s">
        <v>47</v>
      </c>
      <c r="K197" s="21" t="s">
        <v>417</v>
      </c>
      <c r="L197" s="21"/>
    </row>
    <row r="198" spans="1:12" s="1" customFormat="1" ht="20.100000000000001" customHeight="1">
      <c r="A198" s="26">
        <v>195</v>
      </c>
      <c r="B198" s="27" t="s">
        <v>495</v>
      </c>
      <c r="C198" s="27">
        <v>1700030243</v>
      </c>
      <c r="D198" s="21" t="str">
        <f>VLOOKUP(MID(RIGHT(C198,6),1,3),[2]prodi!$A$1:$E$51,3,FALSE)</f>
        <v>Ilmu Komunikasi</v>
      </c>
      <c r="E198" s="21" t="s">
        <v>497</v>
      </c>
      <c r="F198" s="31" t="s">
        <v>498</v>
      </c>
      <c r="G198" s="21" t="s">
        <v>496</v>
      </c>
      <c r="H198" s="21" t="s">
        <v>497</v>
      </c>
      <c r="I198" s="21" t="s">
        <v>136</v>
      </c>
      <c r="J198" s="21" t="s">
        <v>47</v>
      </c>
      <c r="K198" s="21" t="s">
        <v>14</v>
      </c>
      <c r="L198" s="28"/>
    </row>
    <row r="199" spans="1:12" s="1" customFormat="1" ht="20.100000000000001" customHeight="1">
      <c r="A199" s="26">
        <v>196</v>
      </c>
      <c r="B199" s="27" t="s">
        <v>112</v>
      </c>
      <c r="C199" s="27">
        <v>1500023013</v>
      </c>
      <c r="D199" s="21" t="str">
        <f>VLOOKUP(MID(RIGHT(C199,6),1,3),[2]prodi!$A$1:$E$51,3,FALSE)</f>
        <v>Farmasi</v>
      </c>
      <c r="E199" s="21" t="s">
        <v>114</v>
      </c>
      <c r="F199" s="31" t="s">
        <v>500</v>
      </c>
      <c r="G199" s="21" t="s">
        <v>499</v>
      </c>
      <c r="H199" s="21" t="s">
        <v>114</v>
      </c>
      <c r="I199" s="21" t="s">
        <v>136</v>
      </c>
      <c r="J199" s="21" t="s">
        <v>47</v>
      </c>
      <c r="K199" s="21" t="s">
        <v>14</v>
      </c>
      <c r="L199" s="29"/>
    </row>
    <row r="200" spans="1:12" s="1" customFormat="1" ht="20.100000000000001" customHeight="1">
      <c r="A200" s="26">
        <v>197</v>
      </c>
      <c r="B200" s="27" t="s">
        <v>112</v>
      </c>
      <c r="C200" s="27">
        <v>1500023013</v>
      </c>
      <c r="D200" s="21" t="str">
        <f>VLOOKUP(MID(RIGHT(C200,6),1,3),[2]prodi!$A$1:$E$51,3,FALSE)</f>
        <v>Farmasi</v>
      </c>
      <c r="E200" s="21" t="s">
        <v>503</v>
      </c>
      <c r="F200" s="31" t="s">
        <v>504</v>
      </c>
      <c r="G200" s="21" t="s">
        <v>501</v>
      </c>
      <c r="H200" s="21" t="s">
        <v>502</v>
      </c>
      <c r="I200" s="21" t="s">
        <v>136</v>
      </c>
      <c r="J200" s="21" t="s">
        <v>53</v>
      </c>
      <c r="K200" s="21" t="s">
        <v>48</v>
      </c>
      <c r="L200" s="28"/>
    </row>
    <row r="201" spans="1:12" s="1" customFormat="1" ht="20.100000000000001" customHeight="1">
      <c r="A201" s="26">
        <v>198</v>
      </c>
      <c r="B201" s="27" t="s">
        <v>112</v>
      </c>
      <c r="C201" s="27">
        <v>1500023013</v>
      </c>
      <c r="D201" s="21" t="str">
        <f>VLOOKUP(MID(RIGHT(C201,6),1,3),[2]prodi!$A$1:$E$51,3,FALSE)</f>
        <v>Farmasi</v>
      </c>
      <c r="E201" s="21" t="s">
        <v>506</v>
      </c>
      <c r="F201" s="31" t="s">
        <v>507</v>
      </c>
      <c r="G201" s="21" t="s">
        <v>505</v>
      </c>
      <c r="H201" s="21" t="s">
        <v>284</v>
      </c>
      <c r="I201" s="21" t="s">
        <v>136</v>
      </c>
      <c r="J201" s="21" t="s">
        <v>53</v>
      </c>
      <c r="K201" s="21" t="s">
        <v>14</v>
      </c>
      <c r="L201" s="28"/>
    </row>
    <row r="202" spans="1:12" s="1" customFormat="1" ht="20.100000000000001" customHeight="1">
      <c r="A202" s="26">
        <v>199</v>
      </c>
      <c r="B202" s="27" t="s">
        <v>508</v>
      </c>
      <c r="C202" s="27">
        <v>1600023088</v>
      </c>
      <c r="D202" s="21" t="str">
        <f>VLOOKUP(MID(RIGHT(C202,6),1,3),[2]prodi!$A$1:$E$51,3,FALSE)</f>
        <v>Farmasi</v>
      </c>
      <c r="E202" s="21" t="s">
        <v>511</v>
      </c>
      <c r="F202" s="31" t="s">
        <v>465</v>
      </c>
      <c r="G202" s="21" t="s">
        <v>509</v>
      </c>
      <c r="H202" s="21" t="s">
        <v>510</v>
      </c>
      <c r="I202" s="21" t="s">
        <v>136</v>
      </c>
      <c r="J202" s="21" t="s">
        <v>53</v>
      </c>
      <c r="K202" s="21" t="s">
        <v>48</v>
      </c>
      <c r="L202" s="28"/>
    </row>
    <row r="203" spans="1:12" s="1" customFormat="1" ht="20.100000000000001" customHeight="1">
      <c r="A203" s="26">
        <v>200</v>
      </c>
      <c r="B203" s="27" t="s">
        <v>512</v>
      </c>
      <c r="C203" s="27">
        <v>1600023172</v>
      </c>
      <c r="D203" s="21" t="str">
        <f>VLOOKUP(MID(RIGHT(C203,6),1,3),[2]prodi!$A$1:$E$51,3,FALSE)</f>
        <v>Farmasi</v>
      </c>
      <c r="E203" s="21" t="s">
        <v>515</v>
      </c>
      <c r="F203" s="31" t="s">
        <v>516</v>
      </c>
      <c r="G203" s="21" t="s">
        <v>513</v>
      </c>
      <c r="H203" s="21" t="s">
        <v>514</v>
      </c>
      <c r="I203" s="21" t="s">
        <v>136</v>
      </c>
      <c r="J203" s="21" t="s">
        <v>517</v>
      </c>
      <c r="K203" s="21" t="s">
        <v>14</v>
      </c>
      <c r="L203" s="28"/>
    </row>
    <row r="204" spans="1:12" s="1" customFormat="1" ht="20.100000000000001" customHeight="1">
      <c r="A204" s="26">
        <v>201</v>
      </c>
      <c r="B204" s="27" t="s">
        <v>518</v>
      </c>
      <c r="C204" s="27">
        <v>1600023067</v>
      </c>
      <c r="D204" s="21" t="str">
        <f>VLOOKUP(MID(RIGHT(C204,6),1,3),[2]prodi!$A$1:$E$51,3,FALSE)</f>
        <v>Farmasi</v>
      </c>
      <c r="E204" s="21" t="s">
        <v>520</v>
      </c>
      <c r="F204" s="31" t="s">
        <v>521</v>
      </c>
      <c r="G204" s="21" t="s">
        <v>519</v>
      </c>
      <c r="H204" s="21" t="s">
        <v>520</v>
      </c>
      <c r="I204" s="21" t="s">
        <v>136</v>
      </c>
      <c r="J204" s="21" t="s">
        <v>47</v>
      </c>
      <c r="K204" s="21" t="s">
        <v>14</v>
      </c>
      <c r="L204" s="28"/>
    </row>
    <row r="205" spans="1:12" s="1" customFormat="1" ht="20.100000000000001" customHeight="1">
      <c r="A205" s="26">
        <v>202</v>
      </c>
      <c r="B205" s="27" t="s">
        <v>522</v>
      </c>
      <c r="C205" s="27">
        <v>1600023017</v>
      </c>
      <c r="D205" s="21" t="str">
        <f>VLOOKUP(MID(RIGHT(C205,6),1,3),[2]prodi!$A$1:$E$51,3,FALSE)</f>
        <v>Farmasi</v>
      </c>
      <c r="E205" s="21" t="s">
        <v>525</v>
      </c>
      <c r="F205" s="31" t="s">
        <v>526</v>
      </c>
      <c r="G205" s="21" t="s">
        <v>523</v>
      </c>
      <c r="H205" s="21" t="s">
        <v>524</v>
      </c>
      <c r="I205" s="21" t="s">
        <v>136</v>
      </c>
      <c r="J205" s="21" t="s">
        <v>53</v>
      </c>
      <c r="K205" s="21" t="s">
        <v>14</v>
      </c>
      <c r="L205" s="29"/>
    </row>
    <row r="206" spans="1:12" s="1" customFormat="1" ht="20.100000000000001" customHeight="1">
      <c r="A206" s="26">
        <v>203</v>
      </c>
      <c r="B206" s="27" t="s">
        <v>522</v>
      </c>
      <c r="C206" s="27">
        <v>1600023017</v>
      </c>
      <c r="D206" s="21" t="str">
        <f>VLOOKUP(MID(RIGHT(C206,6),1,3),[2]prodi!$A$1:$E$51,3,FALSE)</f>
        <v>Farmasi</v>
      </c>
      <c r="E206" s="21" t="s">
        <v>529</v>
      </c>
      <c r="F206" s="31" t="s">
        <v>530</v>
      </c>
      <c r="G206" s="21" t="s">
        <v>527</v>
      </c>
      <c r="H206" s="21" t="s">
        <v>528</v>
      </c>
      <c r="I206" s="21" t="s">
        <v>136</v>
      </c>
      <c r="J206" s="21" t="s">
        <v>47</v>
      </c>
      <c r="K206" s="21" t="s">
        <v>14</v>
      </c>
      <c r="L206" s="28"/>
    </row>
    <row r="207" spans="1:12" s="1" customFormat="1" ht="20.100000000000001" customHeight="1">
      <c r="A207" s="26">
        <v>204</v>
      </c>
      <c r="B207" s="27" t="s">
        <v>531</v>
      </c>
      <c r="C207" s="27">
        <v>1600023009</v>
      </c>
      <c r="D207" s="21" t="str">
        <f>VLOOKUP(MID(RIGHT(C207,6),1,3),[2]prodi!$A$1:$E$51,3,FALSE)</f>
        <v>Farmasi</v>
      </c>
      <c r="E207" s="21" t="s">
        <v>520</v>
      </c>
      <c r="F207" s="31" t="s">
        <v>521</v>
      </c>
      <c r="G207" s="21" t="s">
        <v>519</v>
      </c>
      <c r="H207" s="21" t="s">
        <v>520</v>
      </c>
      <c r="I207" s="21" t="s">
        <v>136</v>
      </c>
      <c r="J207" s="21" t="s">
        <v>47</v>
      </c>
      <c r="K207" s="21" t="s">
        <v>14</v>
      </c>
      <c r="L207" s="28"/>
    </row>
    <row r="208" spans="1:12" s="1" customFormat="1" ht="20.100000000000001" customHeight="1">
      <c r="A208" s="26">
        <v>205</v>
      </c>
      <c r="B208" s="27" t="s">
        <v>532</v>
      </c>
      <c r="C208" s="27">
        <v>1500023179</v>
      </c>
      <c r="D208" s="21" t="str">
        <f>VLOOKUP(MID(RIGHT(C208,6),1,3),[2]prodi!$A$1:$E$51,3,FALSE)</f>
        <v>Farmasi</v>
      </c>
      <c r="E208" s="21" t="s">
        <v>535</v>
      </c>
      <c r="F208" s="31" t="s">
        <v>536</v>
      </c>
      <c r="G208" s="21" t="s">
        <v>533</v>
      </c>
      <c r="H208" s="21" t="s">
        <v>534</v>
      </c>
      <c r="I208" s="21" t="s">
        <v>136</v>
      </c>
      <c r="J208" s="21" t="s">
        <v>153</v>
      </c>
      <c r="K208" s="21" t="s">
        <v>14</v>
      </c>
      <c r="L208" s="28"/>
    </row>
    <row r="209" spans="1:12" s="1" customFormat="1" ht="20.100000000000001" customHeight="1">
      <c r="A209" s="26">
        <v>206</v>
      </c>
      <c r="B209" s="27" t="s">
        <v>537</v>
      </c>
      <c r="C209" s="27">
        <v>1500023108</v>
      </c>
      <c r="D209" s="21" t="str">
        <f>VLOOKUP(MID(RIGHT(C209,6),1,3),[2]prodi!$A$1:$E$51,3,FALSE)</f>
        <v>Farmasi</v>
      </c>
      <c r="E209" s="21" t="s">
        <v>511</v>
      </c>
      <c r="F209" s="31" t="s">
        <v>465</v>
      </c>
      <c r="G209" s="21" t="s">
        <v>509</v>
      </c>
      <c r="H209" s="21" t="s">
        <v>510</v>
      </c>
      <c r="I209" s="21" t="s">
        <v>136</v>
      </c>
      <c r="J209" s="21" t="s">
        <v>53</v>
      </c>
      <c r="K209" s="21" t="s">
        <v>48</v>
      </c>
      <c r="L209" s="29"/>
    </row>
    <row r="210" spans="1:12" s="1" customFormat="1" ht="20.100000000000001" customHeight="1">
      <c r="A210" s="26">
        <v>207</v>
      </c>
      <c r="B210" s="27" t="s">
        <v>537</v>
      </c>
      <c r="C210" s="27">
        <v>1500023108</v>
      </c>
      <c r="D210" s="21" t="str">
        <f>VLOOKUP(MID(RIGHT(C210,6),1,3),[2]prodi!$A$1:$E$51,3,FALSE)</f>
        <v>Farmasi</v>
      </c>
      <c r="E210" s="21" t="s">
        <v>539</v>
      </c>
      <c r="F210" s="31" t="s">
        <v>540</v>
      </c>
      <c r="G210" s="21" t="s">
        <v>538</v>
      </c>
      <c r="H210" s="21" t="s">
        <v>539</v>
      </c>
      <c r="I210" s="21" t="s">
        <v>136</v>
      </c>
      <c r="J210" s="21" t="s">
        <v>53</v>
      </c>
      <c r="K210" s="21" t="s">
        <v>14</v>
      </c>
      <c r="L210" s="28"/>
    </row>
    <row r="211" spans="1:12" s="1" customFormat="1" ht="20.100000000000001" customHeight="1">
      <c r="A211" s="26">
        <v>208</v>
      </c>
      <c r="B211" s="27" t="s">
        <v>537</v>
      </c>
      <c r="C211" s="27">
        <v>1500023108</v>
      </c>
      <c r="D211" s="21" t="str">
        <f>VLOOKUP(MID(RIGHT(C211,6),1,3),[2]prodi!$A$1:$E$51,3,FALSE)</f>
        <v>Farmasi</v>
      </c>
      <c r="E211" s="21" t="s">
        <v>515</v>
      </c>
      <c r="F211" s="31" t="s">
        <v>516</v>
      </c>
      <c r="G211" s="21" t="s">
        <v>541</v>
      </c>
      <c r="H211" s="21" t="s">
        <v>515</v>
      </c>
      <c r="I211" s="21" t="s">
        <v>136</v>
      </c>
      <c r="J211" s="21" t="s">
        <v>517</v>
      </c>
      <c r="K211" s="21" t="s">
        <v>14</v>
      </c>
      <c r="L211" s="28"/>
    </row>
    <row r="212" spans="1:12" s="1" customFormat="1" ht="20.100000000000001" customHeight="1">
      <c r="A212" s="26">
        <v>209</v>
      </c>
      <c r="B212" s="27" t="s">
        <v>537</v>
      </c>
      <c r="C212" s="27">
        <v>1500023108</v>
      </c>
      <c r="D212" s="21" t="str">
        <f>VLOOKUP(MID(RIGHT(C212,6),1,3),[2]prodi!$A$1:$E$51,3,FALSE)</f>
        <v>Farmasi</v>
      </c>
      <c r="E212" s="21" t="s">
        <v>525</v>
      </c>
      <c r="F212" s="31" t="s">
        <v>526</v>
      </c>
      <c r="G212" s="21" t="s">
        <v>523</v>
      </c>
      <c r="H212" s="21" t="s">
        <v>524</v>
      </c>
      <c r="I212" s="21" t="s">
        <v>136</v>
      </c>
      <c r="J212" s="21" t="s">
        <v>53</v>
      </c>
      <c r="K212" s="21" t="s">
        <v>14</v>
      </c>
      <c r="L212" s="28"/>
    </row>
    <row r="213" spans="1:12" s="1" customFormat="1" ht="20.100000000000001" customHeight="1">
      <c r="A213" s="26">
        <v>210</v>
      </c>
      <c r="B213" s="27" t="s">
        <v>537</v>
      </c>
      <c r="C213" s="27">
        <v>1500023108</v>
      </c>
      <c r="D213" s="21" t="str">
        <f>VLOOKUP(MID(RIGHT(C213,6),1,3),[2]prodi!$A$1:$E$51,3,FALSE)</f>
        <v>Farmasi</v>
      </c>
      <c r="E213" s="21" t="s">
        <v>529</v>
      </c>
      <c r="F213" s="31" t="s">
        <v>530</v>
      </c>
      <c r="G213" s="21" t="s">
        <v>527</v>
      </c>
      <c r="H213" s="21" t="s">
        <v>528</v>
      </c>
      <c r="I213" s="21" t="s">
        <v>136</v>
      </c>
      <c r="J213" s="21" t="s">
        <v>47</v>
      </c>
      <c r="K213" s="21" t="s">
        <v>14</v>
      </c>
      <c r="L213" s="29"/>
    </row>
    <row r="214" spans="1:12" s="1" customFormat="1" ht="20.100000000000001" customHeight="1">
      <c r="A214" s="26">
        <v>211</v>
      </c>
      <c r="B214" s="27" t="s">
        <v>542</v>
      </c>
      <c r="C214" s="27">
        <v>1600023026</v>
      </c>
      <c r="D214" s="21" t="str">
        <f>VLOOKUP(MID(RIGHT(C214,6),1,3),[2]prodi!$A$1:$E$51,3,FALSE)</f>
        <v>Farmasi</v>
      </c>
      <c r="E214" s="21" t="s">
        <v>544</v>
      </c>
      <c r="F214" s="31">
        <v>43204</v>
      </c>
      <c r="G214" s="21" t="s">
        <v>543</v>
      </c>
      <c r="H214" s="21" t="s">
        <v>544</v>
      </c>
      <c r="I214" s="21" t="s">
        <v>136</v>
      </c>
      <c r="J214" s="21" t="s">
        <v>153</v>
      </c>
      <c r="K214" s="21" t="s">
        <v>14</v>
      </c>
      <c r="L214" s="28"/>
    </row>
    <row r="215" spans="1:12" s="1" customFormat="1" ht="20.100000000000001" customHeight="1">
      <c r="A215" s="26">
        <v>212</v>
      </c>
      <c r="B215" s="27" t="s">
        <v>542</v>
      </c>
      <c r="C215" s="27">
        <v>1600023026</v>
      </c>
      <c r="D215" s="21" t="str">
        <f>VLOOKUP(MID(RIGHT(C215,6),1,3),[2]prodi!$A$1:$E$51,3,FALSE)</f>
        <v>Farmasi</v>
      </c>
      <c r="E215" s="21" t="s">
        <v>502</v>
      </c>
      <c r="F215" s="31" t="s">
        <v>546</v>
      </c>
      <c r="G215" s="21" t="s">
        <v>545</v>
      </c>
      <c r="H215" s="21" t="s">
        <v>503</v>
      </c>
      <c r="I215" s="21" t="s">
        <v>136</v>
      </c>
      <c r="J215" s="21" t="s">
        <v>153</v>
      </c>
      <c r="K215" s="21" t="s">
        <v>14</v>
      </c>
      <c r="L215" s="28"/>
    </row>
    <row r="216" spans="1:12" s="1" customFormat="1" ht="20.100000000000001" customHeight="1">
      <c r="A216" s="26">
        <v>213</v>
      </c>
      <c r="B216" s="27" t="s">
        <v>542</v>
      </c>
      <c r="C216" s="27">
        <v>1600023026</v>
      </c>
      <c r="D216" s="21" t="str">
        <f>VLOOKUP(MID(RIGHT(C216,6),1,3),[2]prodi!$A$1:$E$51,3,FALSE)</f>
        <v>Farmasi</v>
      </c>
      <c r="E216" s="21" t="s">
        <v>549</v>
      </c>
      <c r="F216" s="31" t="s">
        <v>550</v>
      </c>
      <c r="G216" s="21" t="s">
        <v>547</v>
      </c>
      <c r="H216" s="21" t="s">
        <v>548</v>
      </c>
      <c r="I216" s="21" t="s">
        <v>136</v>
      </c>
      <c r="J216" s="21" t="s">
        <v>551</v>
      </c>
      <c r="K216" s="21" t="s">
        <v>14</v>
      </c>
      <c r="L216" s="29"/>
    </row>
    <row r="217" spans="1:12" s="1" customFormat="1" ht="20.100000000000001" customHeight="1">
      <c r="A217" s="26">
        <v>214</v>
      </c>
      <c r="B217" s="21" t="s">
        <v>552</v>
      </c>
      <c r="C217" s="27">
        <v>1500019044</v>
      </c>
      <c r="D217" s="21" t="str">
        <f>VLOOKUP(MID(RIGHT(C217,6),1,3),[2]prodi!$A$1:$E$51,3,FALSE)</f>
        <v>Teknik Industri</v>
      </c>
      <c r="E217" s="21" t="s">
        <v>555</v>
      </c>
      <c r="F217" s="31" t="s">
        <v>556</v>
      </c>
      <c r="G217" s="21" t="s">
        <v>553</v>
      </c>
      <c r="H217" s="21" t="s">
        <v>554</v>
      </c>
      <c r="I217" s="21" t="s">
        <v>321</v>
      </c>
      <c r="J217" s="21" t="s">
        <v>557</v>
      </c>
      <c r="K217" s="21" t="s">
        <v>48</v>
      </c>
      <c r="L217" s="28"/>
    </row>
    <row r="218" spans="1:12" s="1" customFormat="1" ht="20.100000000000001" customHeight="1">
      <c r="A218" s="26">
        <v>215</v>
      </c>
      <c r="B218" s="21" t="s">
        <v>552</v>
      </c>
      <c r="C218" s="27">
        <v>1500019044</v>
      </c>
      <c r="D218" s="21" t="str">
        <f>VLOOKUP(MID(RIGHT(C218,6),1,3),[2]prodi!$A$1:$E$51,3,FALSE)</f>
        <v>Teknik Industri</v>
      </c>
      <c r="E218" s="21" t="s">
        <v>555</v>
      </c>
      <c r="F218" s="31" t="s">
        <v>556</v>
      </c>
      <c r="G218" s="21" t="s">
        <v>553</v>
      </c>
      <c r="H218" s="21" t="s">
        <v>554</v>
      </c>
      <c r="I218" s="21" t="s">
        <v>321</v>
      </c>
      <c r="J218" s="21" t="s">
        <v>558</v>
      </c>
      <c r="K218" s="21" t="s">
        <v>48</v>
      </c>
      <c r="L218" s="28"/>
    </row>
    <row r="219" spans="1:12" s="1" customFormat="1" ht="20.100000000000001" customHeight="1">
      <c r="A219" s="26">
        <v>216</v>
      </c>
      <c r="B219" s="21" t="s">
        <v>560</v>
      </c>
      <c r="C219" s="21">
        <v>1400019166</v>
      </c>
      <c r="D219" s="21" t="str">
        <f>VLOOKUP(MID(RIGHT(C219,6),1,3),[2]prodi!$A$1:$E$51,3,FALSE)</f>
        <v>Teknik Industri</v>
      </c>
      <c r="E219" s="21" t="s">
        <v>210</v>
      </c>
      <c r="F219" s="31" t="s">
        <v>559</v>
      </c>
      <c r="G219" s="21" t="s">
        <v>211</v>
      </c>
      <c r="H219" s="21" t="s">
        <v>210</v>
      </c>
      <c r="I219" s="21" t="s">
        <v>136</v>
      </c>
      <c r="J219" s="21" t="s">
        <v>153</v>
      </c>
      <c r="K219" s="21" t="s">
        <v>133</v>
      </c>
      <c r="L219" s="21"/>
    </row>
    <row r="220" spans="1:12" s="1" customFormat="1" ht="20.100000000000001" customHeight="1">
      <c r="A220" s="26">
        <v>217</v>
      </c>
      <c r="B220" s="21" t="s">
        <v>561</v>
      </c>
      <c r="C220" s="21">
        <v>1400019130</v>
      </c>
      <c r="D220" s="21" t="str">
        <f>VLOOKUP(MID(RIGHT(C220,6),1,3),[2]prodi!$A$1:$E$51,3,FALSE)</f>
        <v>Teknik Industri</v>
      </c>
      <c r="E220" s="21" t="s">
        <v>210</v>
      </c>
      <c r="F220" s="31" t="s">
        <v>559</v>
      </c>
      <c r="G220" s="21" t="s">
        <v>211</v>
      </c>
      <c r="H220" s="21" t="s">
        <v>210</v>
      </c>
      <c r="I220" s="21" t="s">
        <v>136</v>
      </c>
      <c r="J220" s="21" t="s">
        <v>153</v>
      </c>
      <c r="K220" s="21" t="s">
        <v>133</v>
      </c>
      <c r="L220" s="21"/>
    </row>
    <row r="221" spans="1:12" s="1" customFormat="1" ht="20.100000000000001" customHeight="1">
      <c r="A221" s="26">
        <v>218</v>
      </c>
      <c r="B221" s="21" t="s">
        <v>562</v>
      </c>
      <c r="C221" s="21">
        <v>1400019149</v>
      </c>
      <c r="D221" s="21" t="str">
        <f>VLOOKUP(MID(RIGHT(C221,6),1,3),[2]prodi!$A$1:$E$51,3,FALSE)</f>
        <v>Teknik Industri</v>
      </c>
      <c r="E221" s="21" t="s">
        <v>210</v>
      </c>
      <c r="F221" s="31" t="s">
        <v>559</v>
      </c>
      <c r="G221" s="21" t="s">
        <v>211</v>
      </c>
      <c r="H221" s="21" t="s">
        <v>210</v>
      </c>
      <c r="I221" s="21" t="s">
        <v>136</v>
      </c>
      <c r="J221" s="21" t="s">
        <v>153</v>
      </c>
      <c r="K221" s="21" t="s">
        <v>133</v>
      </c>
      <c r="L221" s="21"/>
    </row>
    <row r="222" spans="1:12" s="1" customFormat="1" ht="20.100000000000001" customHeight="1">
      <c r="A222" s="26">
        <v>219</v>
      </c>
      <c r="B222" s="21" t="s">
        <v>563</v>
      </c>
      <c r="C222" s="21">
        <v>1400019126</v>
      </c>
      <c r="D222" s="21" t="str">
        <f>VLOOKUP(MID(RIGHT(C222,6),1,3),[2]prodi!$A$1:$E$51,3,FALSE)</f>
        <v>Teknik Industri</v>
      </c>
      <c r="E222" s="21" t="s">
        <v>210</v>
      </c>
      <c r="F222" s="31" t="s">
        <v>559</v>
      </c>
      <c r="G222" s="21" t="s">
        <v>211</v>
      </c>
      <c r="H222" s="21" t="s">
        <v>210</v>
      </c>
      <c r="I222" s="21" t="s">
        <v>136</v>
      </c>
      <c r="J222" s="21" t="s">
        <v>53</v>
      </c>
      <c r="K222" s="21" t="s">
        <v>133</v>
      </c>
      <c r="L222" s="21"/>
    </row>
    <row r="223" spans="1:12" s="1" customFormat="1" ht="20.100000000000001" customHeight="1">
      <c r="A223" s="26">
        <v>220</v>
      </c>
      <c r="B223" s="21" t="s">
        <v>564</v>
      </c>
      <c r="C223" s="21">
        <v>1400019131</v>
      </c>
      <c r="D223" s="21" t="str">
        <f>VLOOKUP(MID(RIGHT(C223,6),1,3),[2]prodi!$A$1:$E$51,3,FALSE)</f>
        <v>Teknik Industri</v>
      </c>
      <c r="E223" s="21" t="s">
        <v>210</v>
      </c>
      <c r="F223" s="31" t="s">
        <v>559</v>
      </c>
      <c r="G223" s="21" t="s">
        <v>211</v>
      </c>
      <c r="H223" s="21" t="s">
        <v>210</v>
      </c>
      <c r="I223" s="21" t="s">
        <v>136</v>
      </c>
      <c r="J223" s="21" t="s">
        <v>53</v>
      </c>
      <c r="K223" s="21" t="s">
        <v>133</v>
      </c>
      <c r="L223" s="21"/>
    </row>
    <row r="224" spans="1:12" s="1" customFormat="1" ht="20.100000000000001" customHeight="1">
      <c r="A224" s="26">
        <v>221</v>
      </c>
      <c r="B224" s="21" t="s">
        <v>565</v>
      </c>
      <c r="C224" s="21">
        <v>1600019086</v>
      </c>
      <c r="D224" s="21" t="str">
        <f>VLOOKUP(MID(RIGHT(C224,6),1,3),[2]prodi!$A$1:$E$51,3,FALSE)</f>
        <v>Teknik Industri</v>
      </c>
      <c r="E224" s="21" t="s">
        <v>210</v>
      </c>
      <c r="F224" s="31" t="s">
        <v>559</v>
      </c>
      <c r="G224" s="21" t="s">
        <v>211</v>
      </c>
      <c r="H224" s="21" t="s">
        <v>210</v>
      </c>
      <c r="I224" s="21" t="s">
        <v>136</v>
      </c>
      <c r="J224" s="21" t="s">
        <v>53</v>
      </c>
      <c r="K224" s="21" t="s">
        <v>133</v>
      </c>
      <c r="L224" s="21"/>
    </row>
    <row r="225" spans="1:12" s="1" customFormat="1" ht="20.100000000000001" customHeight="1">
      <c r="A225" s="26">
        <v>222</v>
      </c>
      <c r="B225" s="21" t="s">
        <v>566</v>
      </c>
      <c r="C225" s="21">
        <v>1500019221</v>
      </c>
      <c r="D225" s="21" t="str">
        <f>VLOOKUP(MID(RIGHT(C225,6),1,3),[2]prodi!$A$1:$E$51,3,FALSE)</f>
        <v>Teknik Industri</v>
      </c>
      <c r="E225" s="21" t="s">
        <v>568</v>
      </c>
      <c r="F225" s="31" t="s">
        <v>569</v>
      </c>
      <c r="G225" s="21" t="s">
        <v>567</v>
      </c>
      <c r="H225" s="21" t="s">
        <v>568</v>
      </c>
      <c r="I225" s="21" t="s">
        <v>136</v>
      </c>
      <c r="J225" s="21" t="s">
        <v>570</v>
      </c>
      <c r="K225" s="21" t="s">
        <v>133</v>
      </c>
      <c r="L225" s="21"/>
    </row>
    <row r="226" spans="1:12" s="1" customFormat="1" ht="20.100000000000001" customHeight="1">
      <c r="A226" s="26">
        <v>223</v>
      </c>
      <c r="B226" s="21" t="s">
        <v>571</v>
      </c>
      <c r="C226" s="21">
        <v>1500019211</v>
      </c>
      <c r="D226" s="21" t="str">
        <f>VLOOKUP(MID(RIGHT(C226,6),1,3),[2]prodi!$A$1:$E$51,3,FALSE)</f>
        <v>Teknik Industri</v>
      </c>
      <c r="E226" s="21" t="s">
        <v>568</v>
      </c>
      <c r="F226" s="31" t="s">
        <v>569</v>
      </c>
      <c r="G226" s="21" t="s">
        <v>567</v>
      </c>
      <c r="H226" s="21" t="s">
        <v>568</v>
      </c>
      <c r="I226" s="21" t="s">
        <v>136</v>
      </c>
      <c r="J226" s="21" t="s">
        <v>570</v>
      </c>
      <c r="K226" s="21" t="s">
        <v>133</v>
      </c>
      <c r="L226" s="21"/>
    </row>
    <row r="227" spans="1:12" s="1" customFormat="1" ht="20.100000000000001" customHeight="1">
      <c r="A227" s="26">
        <v>224</v>
      </c>
      <c r="B227" s="40" t="s">
        <v>574</v>
      </c>
      <c r="C227" s="28">
        <v>1600022003</v>
      </c>
      <c r="D227" s="21" t="str">
        <f>VLOOKUP(MID(RIGHT(C227,6),1,3),[2]prodi!$A$1:$E$51,3,FALSE)</f>
        <v>Teknik Elektro</v>
      </c>
      <c r="E227" s="19" t="s">
        <v>575</v>
      </c>
      <c r="F227" s="18" t="s">
        <v>576</v>
      </c>
      <c r="G227" s="19" t="s">
        <v>577</v>
      </c>
      <c r="H227" s="19" t="s">
        <v>578</v>
      </c>
      <c r="I227" s="20" t="s">
        <v>136</v>
      </c>
      <c r="J227" s="19" t="s">
        <v>579</v>
      </c>
      <c r="K227" s="21" t="s">
        <v>133</v>
      </c>
      <c r="L227" s="21"/>
    </row>
    <row r="228" spans="1:12" s="1" customFormat="1" ht="20.100000000000001" customHeight="1">
      <c r="A228" s="26">
        <v>225</v>
      </c>
      <c r="B228" s="40" t="s">
        <v>580</v>
      </c>
      <c r="C228" s="28">
        <v>1615020099</v>
      </c>
      <c r="D228" s="21" t="str">
        <f>VLOOKUP(MID(RIGHT(C228,6),1,3),[2]prodi!$A$1:$E$51,3,FALSE)</f>
        <v>Teknik Kimia</v>
      </c>
      <c r="E228" s="19" t="s">
        <v>575</v>
      </c>
      <c r="F228" s="18" t="s">
        <v>576</v>
      </c>
      <c r="G228" s="19" t="s">
        <v>577</v>
      </c>
      <c r="H228" s="19" t="s">
        <v>578</v>
      </c>
      <c r="I228" s="20" t="s">
        <v>136</v>
      </c>
      <c r="J228" s="19" t="s">
        <v>53</v>
      </c>
      <c r="K228" s="21" t="s">
        <v>133</v>
      </c>
      <c r="L228" s="21"/>
    </row>
    <row r="229" spans="1:12" s="1" customFormat="1" ht="20.100000000000001" customHeight="1">
      <c r="A229" s="26">
        <v>226</v>
      </c>
      <c r="B229" s="40" t="s">
        <v>581</v>
      </c>
      <c r="C229" s="28">
        <v>1700022065</v>
      </c>
      <c r="D229" s="21" t="str">
        <f>VLOOKUP(MID(RIGHT(C229,6),1,3),[2]prodi!$A$1:$E$51,3,FALSE)</f>
        <v>Teknik Elektro</v>
      </c>
      <c r="E229" s="19" t="s">
        <v>575</v>
      </c>
      <c r="F229" s="18" t="s">
        <v>576</v>
      </c>
      <c r="G229" s="19" t="s">
        <v>577</v>
      </c>
      <c r="H229" s="19" t="s">
        <v>578</v>
      </c>
      <c r="I229" s="20" t="s">
        <v>136</v>
      </c>
      <c r="J229" s="19" t="s">
        <v>53</v>
      </c>
      <c r="K229" s="21" t="s">
        <v>133</v>
      </c>
      <c r="L229" s="21"/>
    </row>
    <row r="230" spans="1:12" s="1" customFormat="1" ht="20.100000000000001" customHeight="1">
      <c r="A230" s="26">
        <v>227</v>
      </c>
      <c r="B230" s="40" t="s">
        <v>582</v>
      </c>
      <c r="C230" s="28">
        <v>1600022031</v>
      </c>
      <c r="D230" s="21" t="str">
        <f>VLOOKUP(MID(RIGHT(C230,6),1,3),[2]prodi!$A$1:$E$51,3,FALSE)</f>
        <v>Teknik Elektro</v>
      </c>
      <c r="E230" s="19" t="s">
        <v>575</v>
      </c>
      <c r="F230" s="18" t="s">
        <v>576</v>
      </c>
      <c r="G230" s="19" t="s">
        <v>577</v>
      </c>
      <c r="H230" s="19" t="s">
        <v>578</v>
      </c>
      <c r="I230" s="20" t="s">
        <v>136</v>
      </c>
      <c r="J230" s="19" t="s">
        <v>53</v>
      </c>
      <c r="K230" s="21" t="s">
        <v>133</v>
      </c>
      <c r="L230" s="21"/>
    </row>
    <row r="231" spans="1:12" s="1" customFormat="1" ht="20.100000000000001" customHeight="1">
      <c r="A231" s="26">
        <v>228</v>
      </c>
      <c r="B231" s="21" t="s">
        <v>583</v>
      </c>
      <c r="C231" s="21">
        <v>1500024118</v>
      </c>
      <c r="D231" s="21" t="str">
        <f>VLOOKUP(MID(RIGHT(C231,6),1,3),[2]prodi!$A$1:$E$51,3,FALSE)</f>
        <v>Ilmu Hukum</v>
      </c>
      <c r="E231" s="19" t="s">
        <v>584</v>
      </c>
      <c r="F231" s="18" t="s">
        <v>585</v>
      </c>
      <c r="G231" s="19" t="s">
        <v>586</v>
      </c>
      <c r="H231" s="19" t="s">
        <v>587</v>
      </c>
      <c r="I231" s="20" t="s">
        <v>136</v>
      </c>
      <c r="J231" s="19" t="s">
        <v>153</v>
      </c>
      <c r="K231" s="20" t="s">
        <v>14</v>
      </c>
      <c r="L231" s="21"/>
    </row>
    <row r="232" spans="1:12" s="1" customFormat="1" ht="20.100000000000001" customHeight="1">
      <c r="A232" s="26">
        <v>229</v>
      </c>
      <c r="B232" s="21" t="s">
        <v>588</v>
      </c>
      <c r="C232" s="21">
        <v>1600024270</v>
      </c>
      <c r="D232" s="21" t="str">
        <f>VLOOKUP(MID(RIGHT(C232,6),1,3),[2]prodi!$A$1:$E$51,3,FALSE)</f>
        <v>Ilmu Hukum</v>
      </c>
      <c r="E232" s="19" t="s">
        <v>589</v>
      </c>
      <c r="F232" s="18" t="s">
        <v>590</v>
      </c>
      <c r="G232" s="19" t="s">
        <v>586</v>
      </c>
      <c r="H232" s="19" t="s">
        <v>587</v>
      </c>
      <c r="I232" s="20" t="s">
        <v>136</v>
      </c>
      <c r="J232" s="19" t="s">
        <v>153</v>
      </c>
      <c r="K232" s="20" t="s">
        <v>14</v>
      </c>
      <c r="L232" s="21"/>
    </row>
    <row r="233" spans="1:12" s="1" customFormat="1" ht="20.100000000000001" customHeight="1">
      <c r="A233" s="26">
        <v>230</v>
      </c>
      <c r="B233" s="40" t="s">
        <v>591</v>
      </c>
      <c r="C233" s="40" t="s">
        <v>592</v>
      </c>
      <c r="D233" s="21" t="str">
        <f>VLOOKUP(MID(RIGHT(C233,6),1,3),[2]prodi!$A$1:$E$51,3,FALSE)</f>
        <v>Sastra Indonesia</v>
      </c>
      <c r="E233" s="19" t="s">
        <v>348</v>
      </c>
      <c r="F233" s="18" t="s">
        <v>593</v>
      </c>
      <c r="G233" s="19" t="s">
        <v>594</v>
      </c>
      <c r="H233" s="19" t="s">
        <v>595</v>
      </c>
      <c r="I233" s="20" t="s">
        <v>137</v>
      </c>
      <c r="J233" s="19" t="s">
        <v>47</v>
      </c>
      <c r="K233" s="20" t="s">
        <v>14</v>
      </c>
      <c r="L233" s="21"/>
    </row>
    <row r="234" spans="1:12" s="1" customFormat="1" ht="20.100000000000001" customHeight="1">
      <c r="A234" s="26">
        <v>231</v>
      </c>
      <c r="B234" s="21" t="s">
        <v>596</v>
      </c>
      <c r="C234" s="21">
        <v>1800027010</v>
      </c>
      <c r="D234" s="21" t="str">
        <f>VLOOKUP(MID(RIGHT(C234,6),1,3),[2]prodi!$A$1:$E$51,3,FALSE)</f>
        <v>Tafsir Hadits</v>
      </c>
      <c r="E234" s="19" t="s">
        <v>597</v>
      </c>
      <c r="F234" s="18" t="s">
        <v>598</v>
      </c>
      <c r="G234" s="19" t="s">
        <v>599</v>
      </c>
      <c r="H234" s="19" t="s">
        <v>600</v>
      </c>
      <c r="I234" s="20" t="s">
        <v>136</v>
      </c>
      <c r="J234" s="19" t="s">
        <v>153</v>
      </c>
      <c r="K234" s="20" t="s">
        <v>14</v>
      </c>
      <c r="L234" s="21"/>
    </row>
    <row r="235" spans="1:12" s="1" customFormat="1" ht="20.100000000000001" customHeight="1">
      <c r="A235" s="26">
        <v>232</v>
      </c>
      <c r="B235" s="19" t="s">
        <v>202</v>
      </c>
      <c r="C235" s="21">
        <v>1500018249</v>
      </c>
      <c r="D235" s="21" t="str">
        <f>VLOOKUP(MID(RIGHT(C235,6),1,3),[2]prodi!$A$1:$E$51,3,FALSE)</f>
        <v>Teknik Informatika</v>
      </c>
      <c r="E235" s="19" t="s">
        <v>601</v>
      </c>
      <c r="F235" s="18" t="s">
        <v>602</v>
      </c>
      <c r="G235" s="19" t="s">
        <v>603</v>
      </c>
      <c r="H235" s="19" t="s">
        <v>604</v>
      </c>
      <c r="I235" s="20" t="s">
        <v>136</v>
      </c>
      <c r="J235" s="19" t="s">
        <v>153</v>
      </c>
      <c r="K235" s="20" t="s">
        <v>14</v>
      </c>
      <c r="L235" s="21"/>
    </row>
    <row r="236" spans="1:12" s="1" customFormat="1" ht="20.100000000000001" customHeight="1">
      <c r="A236" s="26">
        <v>233</v>
      </c>
      <c r="B236" s="21" t="s">
        <v>605</v>
      </c>
      <c r="C236" s="21">
        <v>1500016007</v>
      </c>
      <c r="D236" s="21" t="str">
        <f>VLOOKUP(MID(RIGHT(C236,6),1,3),[2]prodi!$A$1:$E$51,3,FALSE)</f>
        <v>Sistem Informasi</v>
      </c>
      <c r="E236" s="19" t="s">
        <v>601</v>
      </c>
      <c r="F236" s="18" t="s">
        <v>602</v>
      </c>
      <c r="G236" s="19" t="s">
        <v>603</v>
      </c>
      <c r="H236" s="19" t="s">
        <v>604</v>
      </c>
      <c r="I236" s="20" t="s">
        <v>136</v>
      </c>
      <c r="J236" s="19" t="s">
        <v>153</v>
      </c>
      <c r="K236" s="20" t="s">
        <v>14</v>
      </c>
      <c r="L236" s="21"/>
    </row>
    <row r="237" spans="1:12" s="1" customFormat="1" ht="20.100000000000001" customHeight="1">
      <c r="A237" s="26">
        <v>234</v>
      </c>
      <c r="B237" s="21" t="s">
        <v>606</v>
      </c>
      <c r="C237" s="21">
        <v>1500006054</v>
      </c>
      <c r="D237" s="21" t="str">
        <f>VLOOKUP(MID(RIGHT(C237,6),1,3),[2]prodi!$A$1:$E$51,3,FALSE)</f>
        <v>Pendidikan Matematika</v>
      </c>
      <c r="E237" s="19" t="s">
        <v>601</v>
      </c>
      <c r="F237" s="18" t="s">
        <v>602</v>
      </c>
      <c r="G237" s="19" t="s">
        <v>603</v>
      </c>
      <c r="H237" s="19" t="s">
        <v>604</v>
      </c>
      <c r="I237" s="20" t="s">
        <v>136</v>
      </c>
      <c r="J237" s="19" t="s">
        <v>153</v>
      </c>
      <c r="K237" s="20" t="s">
        <v>14</v>
      </c>
      <c r="L237" s="21"/>
    </row>
    <row r="238" spans="1:12" s="1" customFormat="1" ht="20.100000000000001" customHeight="1">
      <c r="A238" s="26">
        <v>235</v>
      </c>
      <c r="B238" s="21" t="s">
        <v>64</v>
      </c>
      <c r="C238" s="21">
        <v>1400022067</v>
      </c>
      <c r="D238" s="21" t="str">
        <f>VLOOKUP(MID(RIGHT(C238,6),1,3),[2]prodi!$A$1:$E$51,3,FALSE)</f>
        <v>Teknik Elektro</v>
      </c>
      <c r="E238" s="22" t="s">
        <v>607</v>
      </c>
      <c r="F238" s="18" t="s">
        <v>608</v>
      </c>
      <c r="G238" s="19" t="s">
        <v>609</v>
      </c>
      <c r="H238" s="19" t="s">
        <v>609</v>
      </c>
      <c r="I238" s="23" t="s">
        <v>136</v>
      </c>
      <c r="J238" s="19" t="s">
        <v>47</v>
      </c>
      <c r="K238" s="21" t="s">
        <v>133</v>
      </c>
      <c r="L238" s="21"/>
    </row>
    <row r="239" spans="1:12" s="1" customFormat="1" ht="20.100000000000001" customHeight="1">
      <c r="A239" s="26">
        <v>236</v>
      </c>
      <c r="B239" s="21" t="s">
        <v>610</v>
      </c>
      <c r="C239" s="21">
        <v>1500022005</v>
      </c>
      <c r="D239" s="21" t="str">
        <f>VLOOKUP(MID(RIGHT(C239,6),1,3),[2]prodi!$A$1:$E$51,3,FALSE)</f>
        <v>Teknik Elektro</v>
      </c>
      <c r="E239" s="22" t="s">
        <v>607</v>
      </c>
      <c r="F239" s="18" t="s">
        <v>608</v>
      </c>
      <c r="G239" s="19" t="s">
        <v>609</v>
      </c>
      <c r="H239" s="19" t="s">
        <v>609</v>
      </c>
      <c r="I239" s="23" t="s">
        <v>136</v>
      </c>
      <c r="J239" s="19" t="s">
        <v>47</v>
      </c>
      <c r="K239" s="21" t="s">
        <v>133</v>
      </c>
      <c r="L239" s="21"/>
    </row>
    <row r="240" spans="1:12" s="1" customFormat="1" ht="20.100000000000001" customHeight="1">
      <c r="A240" s="26">
        <v>237</v>
      </c>
      <c r="B240" s="21" t="s">
        <v>611</v>
      </c>
      <c r="C240" s="21">
        <v>1500022031</v>
      </c>
      <c r="D240" s="21" t="str">
        <f>VLOOKUP(MID(RIGHT(C240,6),1,3),[2]prodi!$A$1:$E$51,3,FALSE)</f>
        <v>Teknik Elektro</v>
      </c>
      <c r="E240" s="22" t="s">
        <v>607</v>
      </c>
      <c r="F240" s="18" t="s">
        <v>608</v>
      </c>
      <c r="G240" s="19" t="s">
        <v>609</v>
      </c>
      <c r="H240" s="19" t="s">
        <v>609</v>
      </c>
      <c r="I240" s="23" t="s">
        <v>136</v>
      </c>
      <c r="J240" s="19" t="s">
        <v>47</v>
      </c>
      <c r="K240" s="21" t="s">
        <v>133</v>
      </c>
      <c r="L240" s="21"/>
    </row>
    <row r="241" spans="1:12" s="1" customFormat="1" ht="20.100000000000001" customHeight="1">
      <c r="A241" s="26">
        <v>238</v>
      </c>
      <c r="B241" s="21" t="s">
        <v>63</v>
      </c>
      <c r="C241" s="40" t="s">
        <v>612</v>
      </c>
      <c r="D241" s="21" t="str">
        <f>VLOOKUP(MID(RIGHT(C241,6),1,3),[2]prodi!$A$1:$E$51,3,FALSE)</f>
        <v>Teknik Elektro</v>
      </c>
      <c r="E241" s="22" t="s">
        <v>132</v>
      </c>
      <c r="F241" s="18" t="s">
        <v>129</v>
      </c>
      <c r="G241" s="19" t="s">
        <v>613</v>
      </c>
      <c r="H241" s="22" t="s">
        <v>132</v>
      </c>
      <c r="I241" s="23" t="s">
        <v>136</v>
      </c>
      <c r="J241" s="19" t="s">
        <v>53</v>
      </c>
      <c r="K241" s="21" t="s">
        <v>133</v>
      </c>
      <c r="L241" s="21"/>
    </row>
    <row r="242" spans="1:12" s="1" customFormat="1" ht="20.100000000000001" customHeight="1">
      <c r="A242" s="26">
        <v>239</v>
      </c>
      <c r="B242" s="21" t="s">
        <v>64</v>
      </c>
      <c r="C242" s="21">
        <v>1400022067</v>
      </c>
      <c r="D242" s="21" t="str">
        <f>VLOOKUP(MID(RIGHT(C242,6),1,3),[2]prodi!$A$1:$E$51,3,FALSE)</f>
        <v>Teknik Elektro</v>
      </c>
      <c r="E242" s="22" t="s">
        <v>132</v>
      </c>
      <c r="F242" s="18" t="s">
        <v>129</v>
      </c>
      <c r="G242" s="19" t="s">
        <v>613</v>
      </c>
      <c r="H242" s="22" t="s">
        <v>132</v>
      </c>
      <c r="I242" s="23" t="s">
        <v>136</v>
      </c>
      <c r="J242" s="19" t="s">
        <v>53</v>
      </c>
      <c r="K242" s="21" t="s">
        <v>133</v>
      </c>
      <c r="L242" s="21"/>
    </row>
    <row r="243" spans="1:12" s="1" customFormat="1" ht="20.100000000000001" customHeight="1">
      <c r="A243" s="26">
        <v>240</v>
      </c>
      <c r="B243" s="21" t="s">
        <v>614</v>
      </c>
      <c r="C243" s="21">
        <v>1400022060</v>
      </c>
      <c r="D243" s="21" t="str">
        <f>VLOOKUP(MID(RIGHT(C243,6),1,3),[2]prodi!$A$1:$E$51,3,FALSE)</f>
        <v>Teknik Elektro</v>
      </c>
      <c r="E243" s="22" t="s">
        <v>132</v>
      </c>
      <c r="F243" s="18" t="s">
        <v>129</v>
      </c>
      <c r="G243" s="19" t="s">
        <v>613</v>
      </c>
      <c r="H243" s="22" t="s">
        <v>132</v>
      </c>
      <c r="I243" s="23" t="s">
        <v>136</v>
      </c>
      <c r="J243" s="19" t="s">
        <v>53</v>
      </c>
      <c r="K243" s="21" t="s">
        <v>133</v>
      </c>
      <c r="L243" s="21"/>
    </row>
    <row r="244" spans="1:12" s="1" customFormat="1" ht="20.100000000000001" customHeight="1">
      <c r="A244" s="26">
        <v>241</v>
      </c>
      <c r="B244" s="21" t="s">
        <v>615</v>
      </c>
      <c r="C244" s="21">
        <v>1400022040</v>
      </c>
      <c r="D244" s="21" t="str">
        <f>VLOOKUP(MID(RIGHT(C244,6),1,3),[2]prodi!$A$1:$E$51,3,FALSE)</f>
        <v>Teknik Elektro</v>
      </c>
      <c r="E244" s="22" t="s">
        <v>616</v>
      </c>
      <c r="F244" s="18" t="s">
        <v>617</v>
      </c>
      <c r="G244" s="22" t="s">
        <v>618</v>
      </c>
      <c r="H244" s="22" t="s">
        <v>616</v>
      </c>
      <c r="I244" s="23" t="s">
        <v>136</v>
      </c>
      <c r="J244" s="19" t="s">
        <v>47</v>
      </c>
      <c r="K244" s="20" t="s">
        <v>48</v>
      </c>
      <c r="L244" s="21"/>
    </row>
    <row r="245" spans="1:12" s="1" customFormat="1" ht="20.100000000000001" customHeight="1">
      <c r="A245" s="26">
        <v>242</v>
      </c>
      <c r="B245" s="21" t="s">
        <v>619</v>
      </c>
      <c r="C245" s="21">
        <v>1500022039</v>
      </c>
      <c r="D245" s="21" t="str">
        <f>VLOOKUP(MID(RIGHT(C245,6),1,3),[2]prodi!$A$1:$E$51,3,FALSE)</f>
        <v>Teknik Elektro</v>
      </c>
      <c r="E245" s="22" t="s">
        <v>616</v>
      </c>
      <c r="F245" s="18" t="s">
        <v>617</v>
      </c>
      <c r="G245" s="22" t="s">
        <v>618</v>
      </c>
      <c r="H245" s="22" t="s">
        <v>616</v>
      </c>
      <c r="I245" s="23" t="s">
        <v>136</v>
      </c>
      <c r="J245" s="19" t="s">
        <v>47</v>
      </c>
      <c r="K245" s="20" t="s">
        <v>48</v>
      </c>
      <c r="L245" s="21"/>
    </row>
    <row r="246" spans="1:12" s="1" customFormat="1" ht="20.100000000000001" customHeight="1">
      <c r="A246" s="26">
        <v>243</v>
      </c>
      <c r="B246" s="21" t="s">
        <v>620</v>
      </c>
      <c r="C246" s="21">
        <v>1500022027</v>
      </c>
      <c r="D246" s="21" t="str">
        <f>VLOOKUP(MID(RIGHT(C246,6),1,3),[2]prodi!$A$1:$E$51,3,FALSE)</f>
        <v>Teknik Elektro</v>
      </c>
      <c r="E246" s="22" t="s">
        <v>616</v>
      </c>
      <c r="F246" s="18" t="s">
        <v>617</v>
      </c>
      <c r="G246" s="22" t="s">
        <v>618</v>
      </c>
      <c r="H246" s="22" t="s">
        <v>616</v>
      </c>
      <c r="I246" s="23" t="s">
        <v>136</v>
      </c>
      <c r="J246" s="19" t="s">
        <v>47</v>
      </c>
      <c r="K246" s="20" t="s">
        <v>48</v>
      </c>
      <c r="L246" s="21"/>
    </row>
    <row r="247" spans="1:12" s="1" customFormat="1" ht="20.100000000000001" customHeight="1">
      <c r="A247" s="26">
        <v>244</v>
      </c>
      <c r="B247" s="21" t="s">
        <v>621</v>
      </c>
      <c r="C247" s="21">
        <v>1500022008</v>
      </c>
      <c r="D247" s="21" t="str">
        <f>VLOOKUP(MID(RIGHT(C247,6),1,3),[2]prodi!$A$1:$E$51,3,FALSE)</f>
        <v>Teknik Elektro</v>
      </c>
      <c r="E247" s="22" t="s">
        <v>616</v>
      </c>
      <c r="F247" s="18" t="s">
        <v>617</v>
      </c>
      <c r="G247" s="22" t="s">
        <v>618</v>
      </c>
      <c r="H247" s="22" t="s">
        <v>616</v>
      </c>
      <c r="I247" s="23" t="s">
        <v>136</v>
      </c>
      <c r="J247" s="19" t="s">
        <v>47</v>
      </c>
      <c r="K247" s="20" t="s">
        <v>48</v>
      </c>
      <c r="L247" s="21"/>
    </row>
    <row r="248" spans="1:12" s="1" customFormat="1" ht="20.100000000000001" customHeight="1">
      <c r="A248" s="26">
        <v>245</v>
      </c>
      <c r="B248" s="21" t="s">
        <v>582</v>
      </c>
      <c r="C248" s="21">
        <v>1600022031</v>
      </c>
      <c r="D248" s="21" t="str">
        <f>VLOOKUP(MID(RIGHT(C248,6),1,3),[2]prodi!$A$1:$E$51,3,FALSE)</f>
        <v>Teknik Elektro</v>
      </c>
      <c r="E248" s="22" t="s">
        <v>616</v>
      </c>
      <c r="F248" s="18" t="s">
        <v>617</v>
      </c>
      <c r="G248" s="22" t="s">
        <v>618</v>
      </c>
      <c r="H248" s="22" t="s">
        <v>616</v>
      </c>
      <c r="I248" s="23" t="s">
        <v>136</v>
      </c>
      <c r="J248" s="19" t="s">
        <v>47</v>
      </c>
      <c r="K248" s="20" t="s">
        <v>48</v>
      </c>
      <c r="L248" s="21"/>
    </row>
    <row r="249" spans="1:12" s="1" customFormat="1" ht="20.100000000000001" customHeight="1">
      <c r="A249" s="26">
        <v>246</v>
      </c>
      <c r="B249" s="21" t="s">
        <v>622</v>
      </c>
      <c r="C249" s="21">
        <v>1600022033</v>
      </c>
      <c r="D249" s="21" t="str">
        <f>VLOOKUP(MID(RIGHT(C249,6),1,3),[2]prodi!$A$1:$E$51,3,FALSE)</f>
        <v>Teknik Elektro</v>
      </c>
      <c r="E249" s="22" t="s">
        <v>616</v>
      </c>
      <c r="F249" s="18" t="s">
        <v>617</v>
      </c>
      <c r="G249" s="22" t="s">
        <v>618</v>
      </c>
      <c r="H249" s="22" t="s">
        <v>616</v>
      </c>
      <c r="I249" s="23" t="s">
        <v>136</v>
      </c>
      <c r="J249" s="19" t="s">
        <v>47</v>
      </c>
      <c r="K249" s="20" t="s">
        <v>48</v>
      </c>
      <c r="L249" s="21"/>
    </row>
    <row r="250" spans="1:12" s="1" customFormat="1" ht="20.100000000000001" customHeight="1">
      <c r="A250" s="26">
        <v>247</v>
      </c>
      <c r="B250" s="24" t="s">
        <v>623</v>
      </c>
      <c r="C250" s="25">
        <v>1700012233</v>
      </c>
      <c r="D250" s="21" t="str">
        <f>VLOOKUP(MID(RIGHT(C250,6),1,3),[2]prodi!$A$1:$E$51,3,FALSE)</f>
        <v>Akuntansi</v>
      </c>
      <c r="E250" s="22" t="s">
        <v>624</v>
      </c>
      <c r="F250" s="18" t="s">
        <v>625</v>
      </c>
      <c r="G250" s="19" t="s">
        <v>626</v>
      </c>
      <c r="H250" s="22" t="s">
        <v>627</v>
      </c>
      <c r="I250" s="23" t="s">
        <v>137</v>
      </c>
      <c r="J250" s="19" t="s">
        <v>153</v>
      </c>
      <c r="K250" s="21" t="s">
        <v>14</v>
      </c>
      <c r="L250" s="21"/>
    </row>
    <row r="251" spans="1:12" s="1" customFormat="1" ht="20.100000000000001" customHeight="1">
      <c r="A251" s="26">
        <v>248</v>
      </c>
      <c r="B251" s="24" t="s">
        <v>628</v>
      </c>
      <c r="C251" s="25">
        <v>1600012130</v>
      </c>
      <c r="D251" s="21" t="str">
        <f>VLOOKUP(MID(RIGHT(C251,6),1,3),[2]prodi!$A$1:$E$51,3,FALSE)</f>
        <v>Akuntansi</v>
      </c>
      <c r="E251" s="22" t="s">
        <v>624</v>
      </c>
      <c r="F251" s="18" t="s">
        <v>625</v>
      </c>
      <c r="G251" s="19" t="s">
        <v>626</v>
      </c>
      <c r="H251" s="22" t="s">
        <v>627</v>
      </c>
      <c r="I251" s="23" t="s">
        <v>137</v>
      </c>
      <c r="J251" s="19" t="s">
        <v>153</v>
      </c>
      <c r="K251" s="21" t="s">
        <v>14</v>
      </c>
      <c r="L251" s="21"/>
    </row>
    <row r="252" spans="1:12" s="1" customFormat="1" ht="20.100000000000001" customHeight="1">
      <c r="A252" s="26">
        <v>249</v>
      </c>
      <c r="B252" s="24" t="s">
        <v>629</v>
      </c>
      <c r="C252" s="25">
        <v>1400001265</v>
      </c>
      <c r="D252" s="21" t="str">
        <f>VLOOKUP(MID(RIGHT(C252,6),1,3),[2]prodi!$A$1:$E$51,3,FALSE)</f>
        <v>Bimbingan dan Konseling</v>
      </c>
      <c r="E252" s="22" t="s">
        <v>624</v>
      </c>
      <c r="F252" s="18" t="s">
        <v>625</v>
      </c>
      <c r="G252" s="19" t="s">
        <v>626</v>
      </c>
      <c r="H252" s="22" t="s">
        <v>627</v>
      </c>
      <c r="I252" s="23" t="s">
        <v>137</v>
      </c>
      <c r="J252" s="19" t="s">
        <v>153</v>
      </c>
      <c r="K252" s="21" t="s">
        <v>14</v>
      </c>
      <c r="L252" s="21"/>
    </row>
    <row r="253" spans="1:12" s="1" customFormat="1" ht="20.100000000000001" customHeight="1">
      <c r="A253" s="26">
        <v>250</v>
      </c>
      <c r="B253" s="24" t="s">
        <v>630</v>
      </c>
      <c r="C253" s="25">
        <v>1700010140</v>
      </c>
      <c r="D253" s="21" t="str">
        <f>VLOOKUP(MID(RIGHT(C253,6),1,3),[2]prodi!$A$1:$E$51,3,FALSE)</f>
        <v>Ekonomi Pembangunan</v>
      </c>
      <c r="E253" s="22" t="s">
        <v>624</v>
      </c>
      <c r="F253" s="18" t="s">
        <v>625</v>
      </c>
      <c r="G253" s="19" t="s">
        <v>626</v>
      </c>
      <c r="H253" s="22" t="s">
        <v>627</v>
      </c>
      <c r="I253" s="23" t="s">
        <v>137</v>
      </c>
      <c r="J253" s="19" t="s">
        <v>153</v>
      </c>
      <c r="K253" s="21" t="s">
        <v>14</v>
      </c>
      <c r="L253" s="21"/>
    </row>
    <row r="254" spans="1:12" s="1" customFormat="1" ht="20.100000000000001" customHeight="1">
      <c r="A254" s="26">
        <v>251</v>
      </c>
      <c r="B254" s="24" t="s">
        <v>631</v>
      </c>
      <c r="C254" s="24" t="s">
        <v>632</v>
      </c>
      <c r="D254" s="21" t="str">
        <f>VLOOKUP(MID(RIGHT(C254,6),1,3),[2]prodi!$A$1:$E$51,3,FALSE)</f>
        <v>Ekonomi Pembangunan</v>
      </c>
      <c r="E254" s="22" t="s">
        <v>624</v>
      </c>
      <c r="F254" s="18" t="s">
        <v>625</v>
      </c>
      <c r="G254" s="19" t="s">
        <v>626</v>
      </c>
      <c r="H254" s="22" t="s">
        <v>627</v>
      </c>
      <c r="I254" s="23" t="s">
        <v>137</v>
      </c>
      <c r="J254" s="19" t="s">
        <v>153</v>
      </c>
      <c r="K254" s="21" t="s">
        <v>14</v>
      </c>
      <c r="L254" s="21"/>
    </row>
    <row r="255" spans="1:12" s="1" customFormat="1" ht="20.100000000000001" customHeight="1">
      <c r="A255" s="26">
        <v>252</v>
      </c>
      <c r="B255" s="24" t="s">
        <v>633</v>
      </c>
      <c r="C255" s="24" t="s">
        <v>634</v>
      </c>
      <c r="D255" s="21" t="str">
        <f>VLOOKUP(MID(RIGHT(C255,6),1,3),[2]prodi!$A$1:$E$51,3,FALSE)</f>
        <v>Ekonomi Pembangunan</v>
      </c>
      <c r="E255" s="22" t="s">
        <v>624</v>
      </c>
      <c r="F255" s="18" t="s">
        <v>625</v>
      </c>
      <c r="G255" s="19" t="s">
        <v>626</v>
      </c>
      <c r="H255" s="22" t="s">
        <v>627</v>
      </c>
      <c r="I255" s="23" t="s">
        <v>137</v>
      </c>
      <c r="J255" s="19" t="s">
        <v>153</v>
      </c>
      <c r="K255" s="21" t="s">
        <v>14</v>
      </c>
      <c r="L255" s="21"/>
    </row>
    <row r="256" spans="1:12" s="1" customFormat="1" ht="20.100000000000001" customHeight="1">
      <c r="A256" s="26">
        <v>253</v>
      </c>
      <c r="B256" s="24" t="s">
        <v>635</v>
      </c>
      <c r="C256" s="25">
        <v>1700024143</v>
      </c>
      <c r="D256" s="21" t="str">
        <f>VLOOKUP(MID(RIGHT(C256,6),1,3),[2]prodi!$A$1:$E$51,3,FALSE)</f>
        <v>Ilmu Hukum</v>
      </c>
      <c r="E256" s="22" t="s">
        <v>624</v>
      </c>
      <c r="F256" s="18" t="s">
        <v>625</v>
      </c>
      <c r="G256" s="19" t="s">
        <v>626</v>
      </c>
      <c r="H256" s="22" t="s">
        <v>627</v>
      </c>
      <c r="I256" s="23" t="s">
        <v>137</v>
      </c>
      <c r="J256" s="19" t="s">
        <v>153</v>
      </c>
      <c r="K256" s="21" t="s">
        <v>14</v>
      </c>
      <c r="L256" s="21"/>
    </row>
    <row r="257" spans="1:12" s="1" customFormat="1" ht="20.100000000000001" customHeight="1">
      <c r="A257" s="26">
        <v>254</v>
      </c>
      <c r="B257" s="24" t="s">
        <v>636</v>
      </c>
      <c r="C257" s="25">
        <v>1700024007</v>
      </c>
      <c r="D257" s="21" t="str">
        <f>VLOOKUP(MID(RIGHT(C257,6),1,3),[2]prodi!$A$1:$E$51,3,FALSE)</f>
        <v>Ilmu Hukum</v>
      </c>
      <c r="E257" s="22" t="s">
        <v>624</v>
      </c>
      <c r="F257" s="18" t="s">
        <v>625</v>
      </c>
      <c r="G257" s="19" t="s">
        <v>626</v>
      </c>
      <c r="H257" s="22" t="s">
        <v>627</v>
      </c>
      <c r="I257" s="23" t="s">
        <v>137</v>
      </c>
      <c r="J257" s="19" t="s">
        <v>153</v>
      </c>
      <c r="K257" s="21" t="s">
        <v>14</v>
      </c>
      <c r="L257" s="21"/>
    </row>
    <row r="258" spans="1:12" s="1" customFormat="1" ht="20.100000000000001" customHeight="1">
      <c r="A258" s="26">
        <v>255</v>
      </c>
      <c r="B258" s="24" t="s">
        <v>637</v>
      </c>
      <c r="C258" s="25">
        <v>1700024265</v>
      </c>
      <c r="D258" s="21" t="str">
        <f>VLOOKUP(MID(RIGHT(C258,6),1,3),[2]prodi!$A$1:$E$51,3,FALSE)</f>
        <v>Ilmu Hukum</v>
      </c>
      <c r="E258" s="22" t="s">
        <v>624</v>
      </c>
      <c r="F258" s="18" t="s">
        <v>625</v>
      </c>
      <c r="G258" s="19" t="s">
        <v>626</v>
      </c>
      <c r="H258" s="22" t="s">
        <v>627</v>
      </c>
      <c r="I258" s="23" t="s">
        <v>137</v>
      </c>
      <c r="J258" s="19" t="s">
        <v>153</v>
      </c>
      <c r="K258" s="21" t="s">
        <v>14</v>
      </c>
      <c r="L258" s="21"/>
    </row>
    <row r="259" spans="1:12" s="1" customFormat="1" ht="20.100000000000001" customHeight="1">
      <c r="A259" s="26">
        <v>256</v>
      </c>
      <c r="B259" s="24" t="s">
        <v>638</v>
      </c>
      <c r="C259" s="25">
        <v>1700024031</v>
      </c>
      <c r="D259" s="21" t="str">
        <f>VLOOKUP(MID(RIGHT(C259,6),1,3),[2]prodi!$A$1:$E$51,3,FALSE)</f>
        <v>Ilmu Hukum</v>
      </c>
      <c r="E259" s="22" t="s">
        <v>624</v>
      </c>
      <c r="F259" s="18" t="s">
        <v>625</v>
      </c>
      <c r="G259" s="19" t="s">
        <v>626</v>
      </c>
      <c r="H259" s="22" t="s">
        <v>627</v>
      </c>
      <c r="I259" s="23" t="s">
        <v>137</v>
      </c>
      <c r="J259" s="19" t="s">
        <v>153</v>
      </c>
      <c r="K259" s="21" t="s">
        <v>14</v>
      </c>
      <c r="L259" s="21"/>
    </row>
    <row r="260" spans="1:12" s="1" customFormat="1" ht="20.100000000000001" customHeight="1">
      <c r="A260" s="26">
        <v>257</v>
      </c>
      <c r="B260" s="24" t="s">
        <v>639</v>
      </c>
      <c r="C260" s="25">
        <v>1700024225</v>
      </c>
      <c r="D260" s="21" t="str">
        <f>VLOOKUP(MID(RIGHT(C260,6),1,3),[2]prodi!$A$1:$E$51,3,FALSE)</f>
        <v>Ilmu Hukum</v>
      </c>
      <c r="E260" s="22" t="s">
        <v>624</v>
      </c>
      <c r="F260" s="18" t="s">
        <v>625</v>
      </c>
      <c r="G260" s="19" t="s">
        <v>626</v>
      </c>
      <c r="H260" s="22" t="s">
        <v>627</v>
      </c>
      <c r="I260" s="23" t="s">
        <v>137</v>
      </c>
      <c r="J260" s="19" t="s">
        <v>153</v>
      </c>
      <c r="K260" s="21" t="s">
        <v>14</v>
      </c>
      <c r="L260" s="21"/>
    </row>
    <row r="261" spans="1:12" s="1" customFormat="1" ht="20.100000000000001" customHeight="1">
      <c r="A261" s="26">
        <v>258</v>
      </c>
      <c r="B261" s="24" t="s">
        <v>640</v>
      </c>
      <c r="C261" s="25">
        <v>1500029198</v>
      </c>
      <c r="D261" s="21" t="str">
        <f>VLOOKUP(MID(RIGHT(C261,6),1,3),[2]prodi!$A$1:$E$51,3,FALSE)</f>
        <v>Ilmu Kesehatan Masyarakat</v>
      </c>
      <c r="E261" s="22" t="s">
        <v>624</v>
      </c>
      <c r="F261" s="18" t="s">
        <v>625</v>
      </c>
      <c r="G261" s="19" t="s">
        <v>626</v>
      </c>
      <c r="H261" s="22" t="s">
        <v>627</v>
      </c>
      <c r="I261" s="23" t="s">
        <v>137</v>
      </c>
      <c r="J261" s="19" t="s">
        <v>153</v>
      </c>
      <c r="K261" s="21" t="s">
        <v>14</v>
      </c>
      <c r="L261" s="21"/>
    </row>
    <row r="262" spans="1:12" s="1" customFormat="1" ht="20.100000000000001" customHeight="1">
      <c r="A262" s="26">
        <v>259</v>
      </c>
      <c r="B262" s="24" t="s">
        <v>641</v>
      </c>
      <c r="C262" s="25">
        <v>1500029298</v>
      </c>
      <c r="D262" s="21" t="str">
        <f>VLOOKUP(MID(RIGHT(C262,6),1,3),[2]prodi!$A$1:$E$51,3,FALSE)</f>
        <v>Ilmu Kesehatan Masyarakat</v>
      </c>
      <c r="E262" s="22" t="s">
        <v>624</v>
      </c>
      <c r="F262" s="18" t="s">
        <v>625</v>
      </c>
      <c r="G262" s="19" t="s">
        <v>626</v>
      </c>
      <c r="H262" s="22" t="s">
        <v>627</v>
      </c>
      <c r="I262" s="23" t="s">
        <v>137</v>
      </c>
      <c r="J262" s="19" t="s">
        <v>153</v>
      </c>
      <c r="K262" s="21" t="s">
        <v>14</v>
      </c>
      <c r="L262" s="21"/>
    </row>
    <row r="263" spans="1:12" s="1" customFormat="1" ht="20.100000000000001" customHeight="1">
      <c r="A263" s="26">
        <v>260</v>
      </c>
      <c r="B263" s="24" t="s">
        <v>642</v>
      </c>
      <c r="C263" s="25">
        <v>1600030123</v>
      </c>
      <c r="D263" s="21" t="str">
        <f>VLOOKUP(MID(RIGHT(C263,6),1,3),[2]prodi!$A$1:$E$51,3,FALSE)</f>
        <v>Ilmu Komunikasi</v>
      </c>
      <c r="E263" s="22" t="s">
        <v>624</v>
      </c>
      <c r="F263" s="18" t="s">
        <v>625</v>
      </c>
      <c r="G263" s="19" t="s">
        <v>626</v>
      </c>
      <c r="H263" s="22" t="s">
        <v>627</v>
      </c>
      <c r="I263" s="23" t="s">
        <v>137</v>
      </c>
      <c r="J263" s="19" t="s">
        <v>153</v>
      </c>
      <c r="K263" s="21" t="s">
        <v>14</v>
      </c>
      <c r="L263" s="21"/>
    </row>
    <row r="264" spans="1:12" s="1" customFormat="1" ht="20.100000000000001" customHeight="1">
      <c r="A264" s="26">
        <v>261</v>
      </c>
      <c r="B264" s="24" t="s">
        <v>643</v>
      </c>
      <c r="C264" s="25">
        <v>1700030225</v>
      </c>
      <c r="D264" s="21" t="str">
        <f>VLOOKUP(MID(RIGHT(C264,6),1,3),[2]prodi!$A$1:$E$51,3,FALSE)</f>
        <v>Ilmu Komunikasi</v>
      </c>
      <c r="E264" s="22" t="s">
        <v>624</v>
      </c>
      <c r="F264" s="18" t="s">
        <v>625</v>
      </c>
      <c r="G264" s="19" t="s">
        <v>626</v>
      </c>
      <c r="H264" s="22" t="s">
        <v>627</v>
      </c>
      <c r="I264" s="23" t="s">
        <v>137</v>
      </c>
      <c r="J264" s="19" t="s">
        <v>153</v>
      </c>
      <c r="K264" s="21" t="s">
        <v>14</v>
      </c>
      <c r="L264" s="21"/>
    </row>
    <row r="265" spans="1:12" s="1" customFormat="1" ht="20.100000000000001" customHeight="1">
      <c r="A265" s="26">
        <v>262</v>
      </c>
      <c r="B265" s="24" t="s">
        <v>644</v>
      </c>
      <c r="C265" s="25">
        <v>1700011209</v>
      </c>
      <c r="D265" s="21" t="str">
        <f>VLOOKUP(MID(RIGHT(C265,6),1,3),[2]prodi!$A$1:$E$51,3,FALSE)</f>
        <v>Manajemen</v>
      </c>
      <c r="E265" s="22" t="s">
        <v>624</v>
      </c>
      <c r="F265" s="18" t="s">
        <v>625</v>
      </c>
      <c r="G265" s="19" t="s">
        <v>626</v>
      </c>
      <c r="H265" s="22" t="s">
        <v>627</v>
      </c>
      <c r="I265" s="23" t="s">
        <v>137</v>
      </c>
      <c r="J265" s="19" t="s">
        <v>153</v>
      </c>
      <c r="K265" s="21" t="s">
        <v>14</v>
      </c>
      <c r="L265" s="21"/>
    </row>
    <row r="266" spans="1:12" s="1" customFormat="1" ht="20.100000000000001" customHeight="1">
      <c r="A266" s="26">
        <v>263</v>
      </c>
      <c r="B266" s="24" t="s">
        <v>645</v>
      </c>
      <c r="C266" s="25">
        <v>1400011089</v>
      </c>
      <c r="D266" s="21" t="str">
        <f>VLOOKUP(MID(RIGHT(C266,6),1,3),[2]prodi!$A$1:$E$51,3,FALSE)</f>
        <v>Manajemen</v>
      </c>
      <c r="E266" s="22" t="s">
        <v>624</v>
      </c>
      <c r="F266" s="18" t="s">
        <v>625</v>
      </c>
      <c r="G266" s="19" t="s">
        <v>626</v>
      </c>
      <c r="H266" s="22" t="s">
        <v>627</v>
      </c>
      <c r="I266" s="23" t="s">
        <v>137</v>
      </c>
      <c r="J266" s="19" t="s">
        <v>153</v>
      </c>
      <c r="K266" s="21" t="s">
        <v>14</v>
      </c>
      <c r="L266" s="21"/>
    </row>
    <row r="267" spans="1:12" s="1" customFormat="1" ht="20.100000000000001" customHeight="1">
      <c r="A267" s="26">
        <v>264</v>
      </c>
      <c r="B267" s="24" t="s">
        <v>646</v>
      </c>
      <c r="C267" s="24" t="s">
        <v>647</v>
      </c>
      <c r="D267" s="21" t="str">
        <f>VLOOKUP(MID(RIGHT(C267,6),1,3),[2]prodi!$A$1:$E$51,3,FALSE)</f>
        <v>Matematika</v>
      </c>
      <c r="E267" s="22" t="s">
        <v>624</v>
      </c>
      <c r="F267" s="18" t="s">
        <v>625</v>
      </c>
      <c r="G267" s="19" t="s">
        <v>626</v>
      </c>
      <c r="H267" s="22" t="s">
        <v>627</v>
      </c>
      <c r="I267" s="23" t="s">
        <v>137</v>
      </c>
      <c r="J267" s="19" t="s">
        <v>153</v>
      </c>
      <c r="K267" s="21" t="s">
        <v>14</v>
      </c>
      <c r="L267" s="21"/>
    </row>
    <row r="268" spans="1:12" s="1" customFormat="1" ht="20.100000000000001" customHeight="1">
      <c r="A268" s="26">
        <v>265</v>
      </c>
      <c r="B268" s="24" t="s">
        <v>648</v>
      </c>
      <c r="C268" s="25">
        <v>1700015062</v>
      </c>
      <c r="D268" s="21" t="str">
        <f>VLOOKUP(MID(RIGHT(C268,6),1,3),[2]prodi!$A$1:$E$51,3,FALSE)</f>
        <v>Matematika</v>
      </c>
      <c r="E268" s="22" t="s">
        <v>624</v>
      </c>
      <c r="F268" s="18" t="s">
        <v>625</v>
      </c>
      <c r="G268" s="19" t="s">
        <v>626</v>
      </c>
      <c r="H268" s="22" t="s">
        <v>627</v>
      </c>
      <c r="I268" s="23" t="s">
        <v>137</v>
      </c>
      <c r="J268" s="19" t="s">
        <v>153</v>
      </c>
      <c r="K268" s="21" t="s">
        <v>14</v>
      </c>
      <c r="L268" s="21"/>
    </row>
    <row r="269" spans="1:12" s="1" customFormat="1" ht="20.100000000000001" customHeight="1">
      <c r="A269" s="26">
        <v>266</v>
      </c>
      <c r="B269" s="24" t="s">
        <v>649</v>
      </c>
      <c r="C269" s="25">
        <v>1700031021</v>
      </c>
      <c r="D269" s="21" t="str">
        <f>VLOOKUP(MID(RIGHT(C269,6),1,3),[2]prodi!$A$1:$E$51,3,FALSE)</f>
        <v>Pendidikan Agama Islam (Jogja)</v>
      </c>
      <c r="E269" s="22" t="s">
        <v>624</v>
      </c>
      <c r="F269" s="18" t="s">
        <v>625</v>
      </c>
      <c r="G269" s="19" t="s">
        <v>626</v>
      </c>
      <c r="H269" s="22" t="s">
        <v>627</v>
      </c>
      <c r="I269" s="23" t="s">
        <v>137</v>
      </c>
      <c r="J269" s="19" t="s">
        <v>153</v>
      </c>
      <c r="K269" s="21" t="s">
        <v>14</v>
      </c>
      <c r="L269" s="21"/>
    </row>
    <row r="270" spans="1:12" s="1" customFormat="1" ht="20.100000000000001" customHeight="1">
      <c r="A270" s="26">
        <v>267</v>
      </c>
      <c r="B270" s="24" t="s">
        <v>650</v>
      </c>
      <c r="C270" s="25">
        <v>1500004096</v>
      </c>
      <c r="D270" s="21" t="str">
        <f>VLOOKUP(MID(RIGHT(C270,6),1,3),[2]prodi!$A$1:$E$51,3,FALSE)</f>
        <v>Pendidikan Bahasa Inggris</v>
      </c>
      <c r="E270" s="22" t="s">
        <v>624</v>
      </c>
      <c r="F270" s="18" t="s">
        <v>625</v>
      </c>
      <c r="G270" s="19" t="s">
        <v>626</v>
      </c>
      <c r="H270" s="22" t="s">
        <v>627</v>
      </c>
      <c r="I270" s="23" t="s">
        <v>137</v>
      </c>
      <c r="J270" s="19" t="s">
        <v>153</v>
      </c>
      <c r="K270" s="21" t="s">
        <v>14</v>
      </c>
      <c r="L270" s="21"/>
    </row>
    <row r="271" spans="1:12" s="1" customFormat="1" ht="20.100000000000001" customHeight="1">
      <c r="A271" s="26">
        <v>268</v>
      </c>
      <c r="B271" s="24" t="s">
        <v>651</v>
      </c>
      <c r="C271" s="25">
        <v>1500004091</v>
      </c>
      <c r="D271" s="21" t="str">
        <f>VLOOKUP(MID(RIGHT(C271,6),1,3),[2]prodi!$A$1:$E$51,3,FALSE)</f>
        <v>Pendidikan Bahasa Inggris</v>
      </c>
      <c r="E271" s="22" t="s">
        <v>624</v>
      </c>
      <c r="F271" s="18" t="s">
        <v>625</v>
      </c>
      <c r="G271" s="19" t="s">
        <v>626</v>
      </c>
      <c r="H271" s="22" t="s">
        <v>627</v>
      </c>
      <c r="I271" s="23" t="s">
        <v>137</v>
      </c>
      <c r="J271" s="19" t="s">
        <v>153</v>
      </c>
      <c r="K271" s="21" t="s">
        <v>14</v>
      </c>
      <c r="L271" s="21"/>
    </row>
    <row r="272" spans="1:12" s="1" customFormat="1" ht="20.100000000000001" customHeight="1">
      <c r="A272" s="26">
        <v>269</v>
      </c>
      <c r="B272" s="24" t="s">
        <v>652</v>
      </c>
      <c r="C272" s="25">
        <v>1600004099</v>
      </c>
      <c r="D272" s="21" t="str">
        <f>VLOOKUP(MID(RIGHT(C272,6),1,3),[2]prodi!$A$1:$E$51,3,FALSE)</f>
        <v>Pendidikan Bahasa Inggris</v>
      </c>
      <c r="E272" s="22" t="s">
        <v>624</v>
      </c>
      <c r="F272" s="18" t="s">
        <v>625</v>
      </c>
      <c r="G272" s="19" t="s">
        <v>626</v>
      </c>
      <c r="H272" s="22" t="s">
        <v>627</v>
      </c>
      <c r="I272" s="23" t="s">
        <v>137</v>
      </c>
      <c r="J272" s="19" t="s">
        <v>153</v>
      </c>
      <c r="K272" s="21" t="s">
        <v>14</v>
      </c>
      <c r="L272" s="21"/>
    </row>
    <row r="273" spans="1:12" s="1" customFormat="1" ht="20.100000000000001" customHeight="1">
      <c r="A273" s="26">
        <v>270</v>
      </c>
      <c r="B273" s="24" t="s">
        <v>653</v>
      </c>
      <c r="C273" s="25">
        <v>1600004100</v>
      </c>
      <c r="D273" s="21" t="str">
        <f>VLOOKUP(MID(RIGHT(C273,6),1,3),[2]prodi!$A$1:$E$51,3,FALSE)</f>
        <v>Pendidikan Bahasa Inggris</v>
      </c>
      <c r="E273" s="22" t="s">
        <v>624</v>
      </c>
      <c r="F273" s="18" t="s">
        <v>625</v>
      </c>
      <c r="G273" s="19" t="s">
        <v>626</v>
      </c>
      <c r="H273" s="22" t="s">
        <v>627</v>
      </c>
      <c r="I273" s="23" t="s">
        <v>137</v>
      </c>
      <c r="J273" s="19" t="s">
        <v>153</v>
      </c>
      <c r="K273" s="21" t="s">
        <v>14</v>
      </c>
      <c r="L273" s="21"/>
    </row>
    <row r="274" spans="1:12" s="1" customFormat="1" ht="20.100000000000001" customHeight="1">
      <c r="A274" s="26">
        <v>271</v>
      </c>
      <c r="B274" s="24" t="s">
        <v>654</v>
      </c>
      <c r="C274" s="25">
        <v>1600008131</v>
      </c>
      <c r="D274" s="21" t="str">
        <f>VLOOKUP(MID(RIGHT(C274,6),1,3),[2]prodi!$A$1:$E$51,3,FALSE)</f>
        <v>Pendidikan Biologi</v>
      </c>
      <c r="E274" s="22" t="s">
        <v>624</v>
      </c>
      <c r="F274" s="18" t="s">
        <v>625</v>
      </c>
      <c r="G274" s="19" t="s">
        <v>626</v>
      </c>
      <c r="H274" s="22" t="s">
        <v>627</v>
      </c>
      <c r="I274" s="23" t="s">
        <v>137</v>
      </c>
      <c r="J274" s="19" t="s">
        <v>153</v>
      </c>
      <c r="K274" s="21" t="s">
        <v>14</v>
      </c>
      <c r="L274" s="21"/>
    </row>
    <row r="275" spans="1:12" s="1" customFormat="1" ht="20.100000000000001" customHeight="1">
      <c r="A275" s="26">
        <v>272</v>
      </c>
      <c r="B275" s="24" t="s">
        <v>655</v>
      </c>
      <c r="C275" s="25">
        <v>1600013164</v>
      </c>
      <c r="D275" s="21" t="str">
        <f>VLOOKUP(MID(RIGHT(C275,6),1,3),[2]prodi!$A$1:$E$51,3,FALSE)</f>
        <v>Psikologi</v>
      </c>
      <c r="E275" s="22" t="s">
        <v>624</v>
      </c>
      <c r="F275" s="18" t="s">
        <v>625</v>
      </c>
      <c r="G275" s="19" t="s">
        <v>626</v>
      </c>
      <c r="H275" s="22" t="s">
        <v>627</v>
      </c>
      <c r="I275" s="23" t="s">
        <v>137</v>
      </c>
      <c r="J275" s="19" t="s">
        <v>153</v>
      </c>
      <c r="K275" s="21" t="s">
        <v>14</v>
      </c>
      <c r="L275" s="21"/>
    </row>
    <row r="276" spans="1:12" s="1" customFormat="1" ht="20.100000000000001" customHeight="1">
      <c r="A276" s="26">
        <v>273</v>
      </c>
      <c r="B276" s="24" t="s">
        <v>656</v>
      </c>
      <c r="C276" s="25">
        <v>1700025037</v>
      </c>
      <c r="D276" s="21" t="str">
        <f>VLOOKUP(MID(RIGHT(C276,6),1,3),[2]prodi!$A$1:$E$51,3,FALSE)</f>
        <v>Sastra Indonesia</v>
      </c>
      <c r="E276" s="22" t="s">
        <v>624</v>
      </c>
      <c r="F276" s="18" t="s">
        <v>625</v>
      </c>
      <c r="G276" s="19" t="s">
        <v>626</v>
      </c>
      <c r="H276" s="22" t="s">
        <v>627</v>
      </c>
      <c r="I276" s="23" t="s">
        <v>137</v>
      </c>
      <c r="J276" s="19" t="s">
        <v>153</v>
      </c>
      <c r="K276" s="21" t="s">
        <v>14</v>
      </c>
      <c r="L276" s="21"/>
    </row>
    <row r="277" spans="1:12" s="1" customFormat="1" ht="20.100000000000001" customHeight="1">
      <c r="A277" s="26">
        <v>274</v>
      </c>
      <c r="B277" s="24" t="s">
        <v>657</v>
      </c>
      <c r="C277" s="25">
        <v>1700025032</v>
      </c>
      <c r="D277" s="21" t="str">
        <f>VLOOKUP(MID(RIGHT(C277,6),1,3),[2]prodi!$A$1:$E$51,3,FALSE)</f>
        <v>Sastra Indonesia</v>
      </c>
      <c r="E277" s="22" t="s">
        <v>624</v>
      </c>
      <c r="F277" s="18" t="s">
        <v>625</v>
      </c>
      <c r="G277" s="19" t="s">
        <v>626</v>
      </c>
      <c r="H277" s="22" t="s">
        <v>627</v>
      </c>
      <c r="I277" s="23" t="s">
        <v>137</v>
      </c>
      <c r="J277" s="19" t="s">
        <v>153</v>
      </c>
      <c r="K277" s="21" t="s">
        <v>14</v>
      </c>
      <c r="L277" s="21"/>
    </row>
    <row r="278" spans="1:12" s="1" customFormat="1" ht="20.100000000000001" customHeight="1">
      <c r="A278" s="26">
        <v>275</v>
      </c>
      <c r="B278" s="24" t="s">
        <v>658</v>
      </c>
      <c r="C278" s="25">
        <v>1700026091</v>
      </c>
      <c r="D278" s="21" t="str">
        <f>VLOOKUP(MID(RIGHT(C278,6),1,3),[2]prodi!$A$1:$E$51,3,FALSE)</f>
        <v>Sastra Inggris</v>
      </c>
      <c r="E278" s="22" t="s">
        <v>624</v>
      </c>
      <c r="F278" s="18" t="s">
        <v>625</v>
      </c>
      <c r="G278" s="19" t="s">
        <v>626</v>
      </c>
      <c r="H278" s="22" t="s">
        <v>627</v>
      </c>
      <c r="I278" s="23" t="s">
        <v>137</v>
      </c>
      <c r="J278" s="19" t="s">
        <v>153</v>
      </c>
      <c r="K278" s="21" t="s">
        <v>14</v>
      </c>
      <c r="L278" s="21"/>
    </row>
    <row r="279" spans="1:12" s="1" customFormat="1" ht="20.100000000000001" customHeight="1">
      <c r="A279" s="26">
        <v>276</v>
      </c>
      <c r="B279" s="24" t="s">
        <v>659</v>
      </c>
      <c r="C279" s="25">
        <v>1700019047</v>
      </c>
      <c r="D279" s="21" t="str">
        <f>VLOOKUP(MID(RIGHT(C279,6),1,3),[2]prodi!$A$1:$E$51,3,FALSE)</f>
        <v>Teknik Industri</v>
      </c>
      <c r="E279" s="22" t="s">
        <v>624</v>
      </c>
      <c r="F279" s="18" t="s">
        <v>625</v>
      </c>
      <c r="G279" s="19" t="s">
        <v>626</v>
      </c>
      <c r="H279" s="22" t="s">
        <v>627</v>
      </c>
      <c r="I279" s="23" t="s">
        <v>137</v>
      </c>
      <c r="J279" s="19" t="s">
        <v>153</v>
      </c>
      <c r="K279" s="21" t="s">
        <v>14</v>
      </c>
      <c r="L279" s="21"/>
    </row>
    <row r="280" spans="1:12" s="1" customFormat="1" ht="20.100000000000001" customHeight="1">
      <c r="A280" s="26">
        <v>277</v>
      </c>
      <c r="B280" s="24" t="s">
        <v>660</v>
      </c>
      <c r="C280" s="25">
        <v>1500018086</v>
      </c>
      <c r="D280" s="21" t="str">
        <f>VLOOKUP(MID(RIGHT(C280,6),1,3),[2]prodi!$A$1:$E$51,3,FALSE)</f>
        <v>Teknik Informatika</v>
      </c>
      <c r="E280" s="22" t="s">
        <v>624</v>
      </c>
      <c r="F280" s="18" t="s">
        <v>625</v>
      </c>
      <c r="G280" s="19" t="s">
        <v>626</v>
      </c>
      <c r="H280" s="22" t="s">
        <v>627</v>
      </c>
      <c r="I280" s="23" t="s">
        <v>137</v>
      </c>
      <c r="J280" s="19" t="s">
        <v>153</v>
      </c>
      <c r="K280" s="21" t="s">
        <v>14</v>
      </c>
      <c r="L280" s="21"/>
    </row>
    <row r="281" spans="1:12" s="1" customFormat="1" ht="20.100000000000001" customHeight="1">
      <c r="A281" s="26">
        <v>278</v>
      </c>
      <c r="B281" s="24" t="s">
        <v>661</v>
      </c>
      <c r="C281" s="25">
        <v>1600018160</v>
      </c>
      <c r="D281" s="21" t="str">
        <f>VLOOKUP(MID(RIGHT(C281,6),1,3),[2]prodi!$A$1:$E$51,3,FALSE)</f>
        <v>Teknik Informatika</v>
      </c>
      <c r="E281" s="22" t="s">
        <v>624</v>
      </c>
      <c r="F281" s="18" t="s">
        <v>625</v>
      </c>
      <c r="G281" s="19" t="s">
        <v>626</v>
      </c>
      <c r="H281" s="22" t="s">
        <v>627</v>
      </c>
      <c r="I281" s="23" t="s">
        <v>137</v>
      </c>
      <c r="J281" s="19" t="s">
        <v>153</v>
      </c>
      <c r="K281" s="21" t="s">
        <v>14</v>
      </c>
      <c r="L281" s="21"/>
    </row>
    <row r="282" spans="1:12" s="1" customFormat="1" ht="20.100000000000001" customHeight="1">
      <c r="A282" s="26">
        <v>279</v>
      </c>
      <c r="B282" s="24" t="s">
        <v>662</v>
      </c>
      <c r="C282" s="25">
        <v>1400013232</v>
      </c>
      <c r="D282" s="21" t="str">
        <f>VLOOKUP(MID(RIGHT(C282,6),1,3),[2]prodi!$A$1:$E$51,3,FALSE)</f>
        <v>Psikologi</v>
      </c>
      <c r="E282" s="22" t="s">
        <v>624</v>
      </c>
      <c r="F282" s="18" t="s">
        <v>625</v>
      </c>
      <c r="G282" s="19" t="s">
        <v>626</v>
      </c>
      <c r="H282" s="22" t="s">
        <v>627</v>
      </c>
      <c r="I282" s="23" t="s">
        <v>137</v>
      </c>
      <c r="J282" s="19" t="s">
        <v>153</v>
      </c>
      <c r="K282" s="21" t="s">
        <v>14</v>
      </c>
      <c r="L282" s="21"/>
    </row>
    <row r="283" spans="1:12" s="1" customFormat="1" ht="20.100000000000001" customHeight="1">
      <c r="A283" s="26">
        <v>280</v>
      </c>
      <c r="B283" s="27" t="s">
        <v>663</v>
      </c>
      <c r="C283" s="27">
        <v>1600001250</v>
      </c>
      <c r="D283" s="21" t="str">
        <f>VLOOKUP(MID(RIGHT(C283,6),1,3),[2]prodi!$A$1:$E$51,3,FALSE)</f>
        <v>Bimbingan dan Konseling</v>
      </c>
      <c r="E283" s="21" t="s">
        <v>664</v>
      </c>
      <c r="F283" s="31">
        <v>43415</v>
      </c>
      <c r="G283" s="21" t="s">
        <v>665</v>
      </c>
      <c r="H283" s="21" t="s">
        <v>664</v>
      </c>
      <c r="I283" s="21" t="s">
        <v>136</v>
      </c>
      <c r="J283" s="21" t="s">
        <v>53</v>
      </c>
      <c r="K283" s="21" t="s">
        <v>14</v>
      </c>
      <c r="L283" s="21"/>
    </row>
    <row r="284" spans="1:12" s="1" customFormat="1" ht="20.100000000000001" customHeight="1">
      <c r="A284" s="26">
        <v>281</v>
      </c>
      <c r="B284" s="27" t="s">
        <v>663</v>
      </c>
      <c r="C284" s="27">
        <v>1600001250</v>
      </c>
      <c r="D284" s="21" t="str">
        <f>VLOOKUP(MID(RIGHT(C284,6),1,3),[2]prodi!$A$1:$E$51,3,FALSE)</f>
        <v>Bimbingan dan Konseling</v>
      </c>
      <c r="E284" s="21" t="s">
        <v>666</v>
      </c>
      <c r="F284" s="31">
        <v>43417</v>
      </c>
      <c r="G284" s="21" t="s">
        <v>667</v>
      </c>
      <c r="H284" s="21" t="s">
        <v>668</v>
      </c>
      <c r="I284" s="21" t="s">
        <v>136</v>
      </c>
      <c r="J284" s="21" t="s">
        <v>669</v>
      </c>
      <c r="K284" s="21" t="s">
        <v>133</v>
      </c>
      <c r="L284" s="21"/>
    </row>
    <row r="285" spans="1:12" s="1" customFormat="1" ht="20.100000000000001" customHeight="1">
      <c r="A285" s="26">
        <v>282</v>
      </c>
      <c r="B285" s="27" t="s">
        <v>663</v>
      </c>
      <c r="C285" s="27">
        <v>1600001250</v>
      </c>
      <c r="D285" s="21" t="str">
        <f>VLOOKUP(MID(RIGHT(C285,6),1,3),[2]prodi!$A$1:$E$51,3,FALSE)</f>
        <v>Bimbingan dan Konseling</v>
      </c>
      <c r="E285" s="21" t="s">
        <v>670</v>
      </c>
      <c r="F285" s="31" t="s">
        <v>671</v>
      </c>
      <c r="G285" s="21" t="s">
        <v>672</v>
      </c>
      <c r="H285" s="21" t="s">
        <v>678</v>
      </c>
      <c r="I285" s="21" t="s">
        <v>136</v>
      </c>
      <c r="J285" s="21" t="s">
        <v>673</v>
      </c>
      <c r="K285" s="21" t="s">
        <v>14</v>
      </c>
      <c r="L285" s="21"/>
    </row>
    <row r="286" spans="1:12" s="1" customFormat="1" ht="20.100000000000001" customHeight="1">
      <c r="A286" s="26">
        <v>283</v>
      </c>
      <c r="B286" s="27" t="s">
        <v>663</v>
      </c>
      <c r="C286" s="27">
        <v>1600001250</v>
      </c>
      <c r="D286" s="21" t="str">
        <f>VLOOKUP(MID(RIGHT(C286,6),1,3),[2]prodi!$A$1:$E$51,3,FALSE)</f>
        <v>Bimbingan dan Konseling</v>
      </c>
      <c r="E286" s="21" t="s">
        <v>674</v>
      </c>
      <c r="F286" s="31" t="s">
        <v>675</v>
      </c>
      <c r="G286" s="21" t="s">
        <v>676</v>
      </c>
      <c r="H286" s="21" t="s">
        <v>677</v>
      </c>
      <c r="I286" s="21" t="s">
        <v>136</v>
      </c>
      <c r="J286" s="21" t="s">
        <v>673</v>
      </c>
      <c r="K286" s="21" t="s">
        <v>14</v>
      </c>
      <c r="L286" s="21"/>
    </row>
    <row r="287" spans="1:12" s="1" customFormat="1" ht="20.100000000000001" customHeight="1">
      <c r="A287" s="26">
        <v>284</v>
      </c>
      <c r="B287" s="27" t="s">
        <v>663</v>
      </c>
      <c r="C287" s="27">
        <v>1600001250</v>
      </c>
      <c r="D287" s="21" t="str">
        <f>VLOOKUP(MID(RIGHT(C287,6),1,3),[2]prodi!$A$1:$E$51,3,FALSE)</f>
        <v>Bimbingan dan Konseling</v>
      </c>
      <c r="E287" s="21" t="s">
        <v>679</v>
      </c>
      <c r="F287" s="31" t="s">
        <v>681</v>
      </c>
      <c r="G287" s="21" t="s">
        <v>682</v>
      </c>
      <c r="H287" s="21" t="s">
        <v>680</v>
      </c>
      <c r="I287" s="21" t="s">
        <v>136</v>
      </c>
      <c r="J287" s="21" t="s">
        <v>669</v>
      </c>
      <c r="K287" s="21" t="s">
        <v>14</v>
      </c>
      <c r="L287" s="21"/>
    </row>
    <row r="288" spans="1:12" s="1" customFormat="1" ht="20.100000000000001" customHeight="1">
      <c r="A288" s="26">
        <v>285</v>
      </c>
      <c r="B288" s="21" t="s">
        <v>522</v>
      </c>
      <c r="C288" s="21">
        <v>1600023017</v>
      </c>
      <c r="D288" s="21" t="str">
        <f>VLOOKUP(MID(RIGHT(C288,6),1,3),[2]prodi!$A$1:$E$51,3,FALSE)</f>
        <v>Farmasi</v>
      </c>
      <c r="E288" s="21" t="s">
        <v>683</v>
      </c>
      <c r="F288" s="31" t="s">
        <v>684</v>
      </c>
      <c r="G288" s="21" t="s">
        <v>685</v>
      </c>
      <c r="H288" s="21" t="s">
        <v>683</v>
      </c>
      <c r="I288" s="21" t="s">
        <v>136</v>
      </c>
      <c r="J288" s="21" t="s">
        <v>53</v>
      </c>
      <c r="K288" s="21" t="s">
        <v>14</v>
      </c>
      <c r="L288" s="21"/>
    </row>
    <row r="289" spans="1:12" s="1" customFormat="1" ht="20.100000000000001" customHeight="1">
      <c r="A289" s="26">
        <v>286</v>
      </c>
      <c r="B289" s="21" t="s">
        <v>522</v>
      </c>
      <c r="C289" s="21">
        <v>1600023017</v>
      </c>
      <c r="D289" s="21" t="str">
        <f>VLOOKUP(MID(RIGHT(C289,6),1,3),[2]prodi!$A$1:$E$51,3,FALSE)</f>
        <v>Farmasi</v>
      </c>
      <c r="E289" s="21" t="s">
        <v>451</v>
      </c>
      <c r="F289" s="31" t="s">
        <v>686</v>
      </c>
      <c r="G289" s="21" t="s">
        <v>687</v>
      </c>
      <c r="H289" s="21" t="s">
        <v>451</v>
      </c>
      <c r="I289" s="21" t="s">
        <v>136</v>
      </c>
      <c r="J289" s="21" t="s">
        <v>153</v>
      </c>
      <c r="K289" s="21" t="s">
        <v>14</v>
      </c>
      <c r="L289" s="21"/>
    </row>
    <row r="290" spans="1:12" s="1" customFormat="1" ht="20.100000000000001" customHeight="1">
      <c r="A290" s="26">
        <v>287</v>
      </c>
      <c r="B290" s="21" t="s">
        <v>522</v>
      </c>
      <c r="C290" s="21">
        <v>1600023017</v>
      </c>
      <c r="D290" s="21" t="str">
        <f>VLOOKUP(MID(RIGHT(C290,6),1,3),[2]prodi!$A$1:$E$51,3,FALSE)</f>
        <v>Farmasi</v>
      </c>
      <c r="E290" s="21" t="s">
        <v>520</v>
      </c>
      <c r="F290" s="31" t="s">
        <v>521</v>
      </c>
      <c r="G290" s="21" t="s">
        <v>519</v>
      </c>
      <c r="H290" s="21" t="s">
        <v>520</v>
      </c>
      <c r="I290" s="21" t="s">
        <v>136</v>
      </c>
      <c r="J290" s="21" t="s">
        <v>47</v>
      </c>
      <c r="K290" s="21" t="s">
        <v>14</v>
      </c>
      <c r="L290" s="21"/>
    </row>
    <row r="291" spans="1:12" s="62" customFormat="1" ht="20.100000000000001" customHeight="1">
      <c r="A291" s="47">
        <v>288</v>
      </c>
      <c r="B291" s="48" t="s">
        <v>72</v>
      </c>
      <c r="C291" s="48">
        <v>1500004144</v>
      </c>
      <c r="D291" s="21" t="str">
        <f>VLOOKUP(MID(RIGHT(C291,6),1,3),[2]prodi!$A$1:$E$51,3,FALSE)</f>
        <v>Pendidikan Bahasa Inggris</v>
      </c>
      <c r="E291" s="48" t="s">
        <v>689</v>
      </c>
      <c r="F291" s="56">
        <v>43195</v>
      </c>
      <c r="G291" s="48" t="s">
        <v>688</v>
      </c>
      <c r="H291" s="48" t="s">
        <v>690</v>
      </c>
      <c r="I291" s="48" t="s">
        <v>136</v>
      </c>
      <c r="J291" s="48" t="s">
        <v>153</v>
      </c>
      <c r="K291" s="48" t="s">
        <v>691</v>
      </c>
      <c r="L291" s="48"/>
    </row>
    <row r="292" spans="1:12" s="1" customFormat="1" ht="20.100000000000001" customHeight="1">
      <c r="A292" s="26">
        <v>289</v>
      </c>
      <c r="B292" s="49" t="s">
        <v>574</v>
      </c>
      <c r="C292" s="50">
        <v>1600022003</v>
      </c>
      <c r="D292" s="21" t="str">
        <f>VLOOKUP(MID(RIGHT(C292,6),1,3),[2]prodi!$A$1:$E$51,3,FALSE)</f>
        <v>Teknik Elektro</v>
      </c>
      <c r="E292" s="51" t="s">
        <v>692</v>
      </c>
      <c r="F292" s="52" t="s">
        <v>693</v>
      </c>
      <c r="G292" s="21" t="s">
        <v>694</v>
      </c>
      <c r="H292" s="21" t="s">
        <v>695</v>
      </c>
      <c r="I292" s="48" t="s">
        <v>136</v>
      </c>
      <c r="J292" s="51" t="s">
        <v>47</v>
      </c>
      <c r="K292" s="21" t="s">
        <v>14</v>
      </c>
      <c r="L292" s="21"/>
    </row>
    <row r="293" spans="1:12" s="1" customFormat="1" ht="20.100000000000001" customHeight="1">
      <c r="A293" s="26">
        <v>290</v>
      </c>
      <c r="B293" s="49" t="s">
        <v>580</v>
      </c>
      <c r="C293" s="50">
        <v>1615020099</v>
      </c>
      <c r="D293" s="21" t="str">
        <f>VLOOKUP(MID(RIGHT(C293,6),1,3),[2]prodi!$A$1:$E$51,3,FALSE)</f>
        <v>Teknik Kimia</v>
      </c>
      <c r="E293" s="51" t="s">
        <v>692</v>
      </c>
      <c r="F293" s="52" t="s">
        <v>696</v>
      </c>
      <c r="G293" s="21" t="s">
        <v>697</v>
      </c>
      <c r="H293" s="21" t="s">
        <v>695</v>
      </c>
      <c r="I293" s="48" t="s">
        <v>136</v>
      </c>
      <c r="J293" s="51" t="s">
        <v>47</v>
      </c>
      <c r="K293" s="21" t="s">
        <v>14</v>
      </c>
      <c r="L293" s="21"/>
    </row>
    <row r="294" spans="1:12" s="1" customFormat="1" ht="20.100000000000001" customHeight="1">
      <c r="A294" s="26">
        <v>291</v>
      </c>
      <c r="B294" s="49" t="s">
        <v>581</v>
      </c>
      <c r="C294" s="50">
        <v>1700022065</v>
      </c>
      <c r="D294" s="21" t="str">
        <f>VLOOKUP(MID(RIGHT(C294,6),1,3),[2]prodi!$A$1:$E$51,3,FALSE)</f>
        <v>Teknik Elektro</v>
      </c>
      <c r="E294" s="51" t="s">
        <v>692</v>
      </c>
      <c r="F294" s="52" t="s">
        <v>698</v>
      </c>
      <c r="G294" s="21" t="s">
        <v>699</v>
      </c>
      <c r="H294" s="21" t="s">
        <v>695</v>
      </c>
      <c r="I294" s="48" t="s">
        <v>136</v>
      </c>
      <c r="J294" s="51" t="s">
        <v>47</v>
      </c>
      <c r="K294" s="21" t="s">
        <v>14</v>
      </c>
      <c r="L294" s="21"/>
    </row>
    <row r="295" spans="1:12" s="1" customFormat="1" ht="20.100000000000001" customHeight="1">
      <c r="A295" s="26">
        <v>292</v>
      </c>
      <c r="B295" s="49" t="s">
        <v>582</v>
      </c>
      <c r="C295" s="50">
        <v>1600022031</v>
      </c>
      <c r="D295" s="21" t="str">
        <f>VLOOKUP(MID(RIGHT(C295,6),1,3),[2]prodi!$A$1:$E$51,3,FALSE)</f>
        <v>Teknik Elektro</v>
      </c>
      <c r="E295" s="51" t="s">
        <v>692</v>
      </c>
      <c r="F295" s="52" t="s">
        <v>700</v>
      </c>
      <c r="G295" s="21" t="s">
        <v>701</v>
      </c>
      <c r="H295" s="21" t="s">
        <v>695</v>
      </c>
      <c r="I295" s="48" t="s">
        <v>136</v>
      </c>
      <c r="J295" s="51" t="s">
        <v>47</v>
      </c>
      <c r="K295" s="21" t="s">
        <v>14</v>
      </c>
      <c r="L295" s="21"/>
    </row>
    <row r="296" spans="1:12" s="1" customFormat="1" ht="20.100000000000001" customHeight="1">
      <c r="A296" s="26">
        <v>293</v>
      </c>
      <c r="B296" s="49" t="s">
        <v>702</v>
      </c>
      <c r="C296" s="50">
        <v>1500011001</v>
      </c>
      <c r="D296" s="21" t="str">
        <f>VLOOKUP(MID(RIGHT(C296,6),1,3),[2]prodi!$A$1:$E$51,3,FALSE)</f>
        <v>Manajemen</v>
      </c>
      <c r="E296" s="51" t="s">
        <v>692</v>
      </c>
      <c r="F296" s="52" t="s">
        <v>703</v>
      </c>
      <c r="G296" s="21" t="s">
        <v>704</v>
      </c>
      <c r="H296" s="21" t="s">
        <v>695</v>
      </c>
      <c r="I296" s="48" t="s">
        <v>136</v>
      </c>
      <c r="J296" s="51" t="s">
        <v>47</v>
      </c>
      <c r="K296" s="21" t="s">
        <v>14</v>
      </c>
      <c r="L296" s="21"/>
    </row>
    <row r="297" spans="1:12" s="1" customFormat="1" ht="20.100000000000001" customHeight="1">
      <c r="A297" s="26">
        <v>294</v>
      </c>
      <c r="B297" s="49" t="s">
        <v>574</v>
      </c>
      <c r="C297" s="50">
        <v>1600022003</v>
      </c>
      <c r="D297" s="21" t="str">
        <f>VLOOKUP(MID(RIGHT(C297,6),1,3),[2]prodi!$A$1:$E$51,3,FALSE)</f>
        <v>Teknik Elektro</v>
      </c>
      <c r="E297" s="51" t="s">
        <v>705</v>
      </c>
      <c r="F297" s="52">
        <v>43228</v>
      </c>
      <c r="G297" s="21" t="s">
        <v>706</v>
      </c>
      <c r="H297" s="21" t="s">
        <v>707</v>
      </c>
      <c r="I297" s="48" t="s">
        <v>136</v>
      </c>
      <c r="J297" s="51" t="s">
        <v>153</v>
      </c>
      <c r="K297" s="21" t="s">
        <v>48</v>
      </c>
      <c r="L297" s="21"/>
    </row>
    <row r="298" spans="1:12" s="1" customFormat="1" ht="20.100000000000001" customHeight="1">
      <c r="A298" s="26">
        <v>295</v>
      </c>
      <c r="B298" s="49" t="s">
        <v>708</v>
      </c>
      <c r="C298" s="50">
        <v>1600023160</v>
      </c>
      <c r="D298" s="21" t="str">
        <f>VLOOKUP(MID(RIGHT(C298,6),1,3),[2]prodi!$A$1:$E$51,3,FALSE)</f>
        <v>Farmasi</v>
      </c>
      <c r="E298" s="51" t="s">
        <v>705</v>
      </c>
      <c r="F298" s="52">
        <v>43229</v>
      </c>
      <c r="G298" s="21" t="s">
        <v>706</v>
      </c>
      <c r="H298" s="21" t="s">
        <v>707</v>
      </c>
      <c r="I298" s="48" t="s">
        <v>136</v>
      </c>
      <c r="J298" s="51" t="s">
        <v>153</v>
      </c>
      <c r="K298" s="21" t="s">
        <v>48</v>
      </c>
      <c r="L298" s="21"/>
    </row>
    <row r="299" spans="1:12" s="1" customFormat="1" ht="20.100000000000001" customHeight="1">
      <c r="A299" s="26">
        <v>296</v>
      </c>
      <c r="B299" s="49" t="s">
        <v>574</v>
      </c>
      <c r="C299" s="50">
        <v>1600022003</v>
      </c>
      <c r="D299" s="21" t="str">
        <f>VLOOKUP(MID(RIGHT(C299,6),1,3),[2]prodi!$A$1:$E$51,3,FALSE)</f>
        <v>Teknik Elektro</v>
      </c>
      <c r="E299" s="19" t="s">
        <v>474</v>
      </c>
      <c r="F299" s="18" t="s">
        <v>709</v>
      </c>
      <c r="G299" s="19" t="s">
        <v>710</v>
      </c>
      <c r="H299" s="19" t="s">
        <v>474</v>
      </c>
      <c r="I299" s="48" t="s">
        <v>136</v>
      </c>
      <c r="J299" s="19" t="s">
        <v>47</v>
      </c>
      <c r="K299" s="21" t="s">
        <v>14</v>
      </c>
      <c r="L299" s="21"/>
    </row>
    <row r="300" spans="1:12" s="1" customFormat="1" ht="20.100000000000001" customHeight="1">
      <c r="A300" s="26">
        <v>297</v>
      </c>
      <c r="B300" s="49" t="s">
        <v>580</v>
      </c>
      <c r="C300" s="50">
        <v>1615020099</v>
      </c>
      <c r="D300" s="21" t="str">
        <f>VLOOKUP(MID(RIGHT(C300,6),1,3),[2]prodi!$A$1:$E$51,3,FALSE)</f>
        <v>Teknik Kimia</v>
      </c>
      <c r="E300" s="19" t="s">
        <v>474</v>
      </c>
      <c r="F300" s="18" t="s">
        <v>709</v>
      </c>
      <c r="G300" s="19" t="s">
        <v>710</v>
      </c>
      <c r="H300" s="19" t="s">
        <v>474</v>
      </c>
      <c r="I300" s="48" t="s">
        <v>136</v>
      </c>
      <c r="J300" s="19" t="s">
        <v>47</v>
      </c>
      <c r="K300" s="21" t="s">
        <v>14</v>
      </c>
      <c r="L300" s="21"/>
    </row>
    <row r="301" spans="1:12" s="1" customFormat="1" ht="20.100000000000001" customHeight="1">
      <c r="A301" s="26">
        <v>298</v>
      </c>
      <c r="B301" s="49" t="s">
        <v>581</v>
      </c>
      <c r="C301" s="50">
        <v>1700022065</v>
      </c>
      <c r="D301" s="21" t="str">
        <f>VLOOKUP(MID(RIGHT(C301,6),1,3),[2]prodi!$A$1:$E$51,3,FALSE)</f>
        <v>Teknik Elektro</v>
      </c>
      <c r="E301" s="19" t="s">
        <v>474</v>
      </c>
      <c r="F301" s="18" t="s">
        <v>709</v>
      </c>
      <c r="G301" s="19" t="s">
        <v>710</v>
      </c>
      <c r="H301" s="19" t="s">
        <v>474</v>
      </c>
      <c r="I301" s="48" t="s">
        <v>136</v>
      </c>
      <c r="J301" s="19" t="s">
        <v>47</v>
      </c>
      <c r="K301" s="21" t="s">
        <v>14</v>
      </c>
      <c r="L301" s="21"/>
    </row>
    <row r="302" spans="1:12" s="1" customFormat="1" ht="20.100000000000001" customHeight="1">
      <c r="A302" s="26">
        <v>299</v>
      </c>
      <c r="B302" s="49" t="s">
        <v>582</v>
      </c>
      <c r="C302" s="50">
        <v>1600022031</v>
      </c>
      <c r="D302" s="21" t="str">
        <f>VLOOKUP(MID(RIGHT(C302,6),1,3),[2]prodi!$A$1:$E$51,3,FALSE)</f>
        <v>Teknik Elektro</v>
      </c>
      <c r="E302" s="19" t="s">
        <v>474</v>
      </c>
      <c r="F302" s="18" t="s">
        <v>709</v>
      </c>
      <c r="G302" s="19" t="s">
        <v>710</v>
      </c>
      <c r="H302" s="19" t="s">
        <v>474</v>
      </c>
      <c r="I302" s="48" t="s">
        <v>136</v>
      </c>
      <c r="J302" s="19" t="s">
        <v>47</v>
      </c>
      <c r="K302" s="21" t="s">
        <v>14</v>
      </c>
      <c r="L302" s="21"/>
    </row>
    <row r="303" spans="1:12" s="1" customFormat="1" ht="20.100000000000001" customHeight="1">
      <c r="A303" s="26">
        <v>300</v>
      </c>
      <c r="B303" s="49" t="s">
        <v>574</v>
      </c>
      <c r="C303" s="50">
        <v>1600022003</v>
      </c>
      <c r="D303" s="21" t="str">
        <f>VLOOKUP(MID(RIGHT(C303,6),1,3),[2]prodi!$A$1:$E$51,3,FALSE)</f>
        <v>Teknik Elektro</v>
      </c>
      <c r="E303" s="22" t="s">
        <v>575</v>
      </c>
      <c r="F303" s="18" t="s">
        <v>576</v>
      </c>
      <c r="G303" s="19" t="s">
        <v>577</v>
      </c>
      <c r="H303" s="22" t="s">
        <v>578</v>
      </c>
      <c r="I303" s="48" t="s">
        <v>136</v>
      </c>
      <c r="J303" s="19" t="s">
        <v>579</v>
      </c>
      <c r="K303" s="21" t="s">
        <v>133</v>
      </c>
      <c r="L303" s="21"/>
    </row>
    <row r="304" spans="1:12" s="1" customFormat="1" ht="20.100000000000001" customHeight="1">
      <c r="A304" s="26">
        <v>301</v>
      </c>
      <c r="B304" s="49" t="s">
        <v>580</v>
      </c>
      <c r="C304" s="50">
        <v>1615020099</v>
      </c>
      <c r="D304" s="21" t="str">
        <f>VLOOKUP(MID(RIGHT(C304,6),1,3),[2]prodi!$A$1:$E$51,3,FALSE)</f>
        <v>Teknik Kimia</v>
      </c>
      <c r="E304" s="22" t="s">
        <v>575</v>
      </c>
      <c r="F304" s="18" t="s">
        <v>576</v>
      </c>
      <c r="G304" s="19" t="s">
        <v>577</v>
      </c>
      <c r="H304" s="22" t="s">
        <v>578</v>
      </c>
      <c r="I304" s="48" t="s">
        <v>136</v>
      </c>
      <c r="J304" s="19" t="s">
        <v>53</v>
      </c>
      <c r="K304" s="21" t="s">
        <v>133</v>
      </c>
      <c r="L304" s="21"/>
    </row>
    <row r="305" spans="1:12" s="1" customFormat="1" ht="20.100000000000001" customHeight="1">
      <c r="A305" s="26">
        <v>302</v>
      </c>
      <c r="B305" s="49" t="s">
        <v>581</v>
      </c>
      <c r="C305" s="50">
        <v>1700022065</v>
      </c>
      <c r="D305" s="21" t="str">
        <f>VLOOKUP(MID(RIGHT(C305,6),1,3),[2]prodi!$A$1:$E$51,3,FALSE)</f>
        <v>Teknik Elektro</v>
      </c>
      <c r="E305" s="22" t="s">
        <v>575</v>
      </c>
      <c r="F305" s="18" t="s">
        <v>576</v>
      </c>
      <c r="G305" s="19" t="s">
        <v>577</v>
      </c>
      <c r="H305" s="22" t="s">
        <v>578</v>
      </c>
      <c r="I305" s="48" t="s">
        <v>136</v>
      </c>
      <c r="J305" s="19" t="s">
        <v>53</v>
      </c>
      <c r="K305" s="21" t="s">
        <v>133</v>
      </c>
      <c r="L305" s="21"/>
    </row>
    <row r="306" spans="1:12" s="1" customFormat="1" ht="20.100000000000001" customHeight="1">
      <c r="A306" s="26">
        <v>303</v>
      </c>
      <c r="B306" s="49" t="s">
        <v>582</v>
      </c>
      <c r="C306" s="50">
        <v>1600022031</v>
      </c>
      <c r="D306" s="21" t="str">
        <f>VLOOKUP(MID(RIGHT(C306,6),1,3),[2]prodi!$A$1:$E$51,3,FALSE)</f>
        <v>Teknik Elektro</v>
      </c>
      <c r="E306" s="22" t="s">
        <v>575</v>
      </c>
      <c r="F306" s="18" t="s">
        <v>576</v>
      </c>
      <c r="G306" s="19" t="s">
        <v>577</v>
      </c>
      <c r="H306" s="22" t="s">
        <v>578</v>
      </c>
      <c r="I306" s="48" t="s">
        <v>136</v>
      </c>
      <c r="J306" s="19" t="s">
        <v>53</v>
      </c>
      <c r="K306" s="21" t="s">
        <v>133</v>
      </c>
      <c r="L306" s="21"/>
    </row>
    <row r="307" spans="1:12" s="1" customFormat="1" ht="20.100000000000001" customHeight="1">
      <c r="A307" s="26">
        <v>304</v>
      </c>
      <c r="B307" s="55" t="s">
        <v>711</v>
      </c>
      <c r="C307" s="53">
        <v>1600022014</v>
      </c>
      <c r="D307" s="21" t="str">
        <f>VLOOKUP(MID(RIGHT(C307,6),1,3),[2]prodi!$A$1:$E$51,3,FALSE)</f>
        <v>Teknik Elektro</v>
      </c>
      <c r="E307" s="55" t="s">
        <v>712</v>
      </c>
      <c r="F307" s="56" t="s">
        <v>713</v>
      </c>
      <c r="G307" s="55" t="s">
        <v>714</v>
      </c>
      <c r="H307" s="55" t="s">
        <v>715</v>
      </c>
      <c r="I307" s="48" t="s">
        <v>136</v>
      </c>
      <c r="J307" s="54" t="s">
        <v>47</v>
      </c>
      <c r="K307" s="21" t="s">
        <v>14</v>
      </c>
      <c r="L307" s="21"/>
    </row>
    <row r="308" spans="1:12" s="1" customFormat="1" ht="20.100000000000001" customHeight="1">
      <c r="A308" s="26">
        <v>305</v>
      </c>
      <c r="B308" s="55" t="s">
        <v>716</v>
      </c>
      <c r="C308" s="53">
        <v>1600022043</v>
      </c>
      <c r="D308" s="21" t="str">
        <f>VLOOKUP(MID(RIGHT(C308,6),1,3),[2]prodi!$A$1:$E$51,3,FALSE)</f>
        <v>Teknik Elektro</v>
      </c>
      <c r="E308" s="55" t="s">
        <v>712</v>
      </c>
      <c r="F308" s="56" t="s">
        <v>713</v>
      </c>
      <c r="G308" s="55" t="s">
        <v>714</v>
      </c>
      <c r="H308" s="55" t="s">
        <v>715</v>
      </c>
      <c r="I308" s="48" t="s">
        <v>136</v>
      </c>
      <c r="J308" s="54" t="s">
        <v>47</v>
      </c>
      <c r="K308" s="21" t="s">
        <v>14</v>
      </c>
      <c r="L308" s="21"/>
    </row>
    <row r="309" spans="1:12" s="1" customFormat="1" ht="20.100000000000001" customHeight="1">
      <c r="A309" s="26">
        <v>306</v>
      </c>
      <c r="B309" s="55" t="s">
        <v>717</v>
      </c>
      <c r="C309" s="50">
        <v>1600022009</v>
      </c>
      <c r="D309" s="21" t="str">
        <f>VLOOKUP(MID(RIGHT(C309,6),1,3),[2]prodi!$A$1:$E$51,3,FALSE)</f>
        <v>Teknik Elektro</v>
      </c>
      <c r="E309" s="55" t="s">
        <v>712</v>
      </c>
      <c r="F309" s="56" t="s">
        <v>713</v>
      </c>
      <c r="G309" s="55" t="s">
        <v>714</v>
      </c>
      <c r="H309" s="55" t="s">
        <v>715</v>
      </c>
      <c r="I309" s="48" t="s">
        <v>136</v>
      </c>
      <c r="J309" s="54" t="s">
        <v>47</v>
      </c>
      <c r="K309" s="21" t="s">
        <v>14</v>
      </c>
      <c r="L309" s="21"/>
    </row>
    <row r="310" spans="1:12" s="1" customFormat="1" ht="20.100000000000001" customHeight="1">
      <c r="A310" s="26">
        <v>307</v>
      </c>
      <c r="B310" s="55" t="s">
        <v>711</v>
      </c>
      <c r="C310" s="53">
        <v>1600022014</v>
      </c>
      <c r="D310" s="21" t="str">
        <f>VLOOKUP(MID(RIGHT(C310,6),1,3),[2]prodi!$A$1:$E$51,3,FALSE)</f>
        <v>Teknik Elektro</v>
      </c>
      <c r="E310" s="58" t="s">
        <v>718</v>
      </c>
      <c r="F310" s="56" t="s">
        <v>719</v>
      </c>
      <c r="G310" s="55" t="s">
        <v>720</v>
      </c>
      <c r="H310" s="58" t="s">
        <v>721</v>
      </c>
      <c r="I310" s="48" t="s">
        <v>136</v>
      </c>
      <c r="J310" s="54" t="s">
        <v>363</v>
      </c>
      <c r="K310" s="21" t="s">
        <v>14</v>
      </c>
      <c r="L310" s="21"/>
    </row>
    <row r="311" spans="1:12" s="1" customFormat="1" ht="20.100000000000001" customHeight="1">
      <c r="A311" s="26">
        <v>308</v>
      </c>
      <c r="B311" s="55" t="s">
        <v>716</v>
      </c>
      <c r="C311" s="53">
        <v>1600022043</v>
      </c>
      <c r="D311" s="21" t="str">
        <f>VLOOKUP(MID(RIGHT(C311,6),1,3),[2]prodi!$A$1:$E$51,3,FALSE)</f>
        <v>Teknik Elektro</v>
      </c>
      <c r="E311" s="58" t="s">
        <v>718</v>
      </c>
      <c r="F311" s="56" t="s">
        <v>719</v>
      </c>
      <c r="G311" s="55" t="s">
        <v>720</v>
      </c>
      <c r="H311" s="58" t="s">
        <v>721</v>
      </c>
      <c r="I311" s="48" t="s">
        <v>136</v>
      </c>
      <c r="J311" s="54" t="s">
        <v>363</v>
      </c>
      <c r="K311" s="21" t="s">
        <v>14</v>
      </c>
      <c r="L311" s="21"/>
    </row>
    <row r="312" spans="1:12" s="1" customFormat="1" ht="20.100000000000001" customHeight="1">
      <c r="A312" s="26">
        <v>309</v>
      </c>
      <c r="B312" s="55" t="s">
        <v>717</v>
      </c>
      <c r="C312" s="50">
        <v>1600022009</v>
      </c>
      <c r="D312" s="21" t="str">
        <f>VLOOKUP(MID(RIGHT(C312,6),1,3),[2]prodi!$A$1:$E$51,3,FALSE)</f>
        <v>Teknik Elektro</v>
      </c>
      <c r="E312" s="58" t="s">
        <v>718</v>
      </c>
      <c r="F312" s="56" t="s">
        <v>719</v>
      </c>
      <c r="G312" s="55" t="s">
        <v>720</v>
      </c>
      <c r="H312" s="58" t="s">
        <v>721</v>
      </c>
      <c r="I312" s="48" t="s">
        <v>136</v>
      </c>
      <c r="J312" s="54" t="s">
        <v>363</v>
      </c>
      <c r="K312" s="21" t="s">
        <v>14</v>
      </c>
      <c r="L312" s="21"/>
    </row>
    <row r="313" spans="1:12" s="1" customFormat="1" ht="20.100000000000001" customHeight="1">
      <c r="A313" s="26">
        <v>310</v>
      </c>
      <c r="B313" s="55" t="s">
        <v>722</v>
      </c>
      <c r="C313" s="50">
        <v>1807062029</v>
      </c>
      <c r="D313" s="21" t="str">
        <f>VLOOKUP(MID(RIGHT(C313,6),1,3),[2]prodi!$A$1:$E$51,3,FALSE)</f>
        <v>Profesi Apoteker</v>
      </c>
      <c r="E313" s="59" t="s">
        <v>723</v>
      </c>
      <c r="F313" s="56" t="s">
        <v>724</v>
      </c>
      <c r="G313" s="55" t="s">
        <v>725</v>
      </c>
      <c r="H313" s="55" t="s">
        <v>726</v>
      </c>
      <c r="I313" s="57" t="s">
        <v>137</v>
      </c>
      <c r="J313" s="54" t="s">
        <v>47</v>
      </c>
      <c r="K313" s="21" t="s">
        <v>14</v>
      </c>
      <c r="L313" s="21"/>
    </row>
    <row r="314" spans="1:12" s="62" customFormat="1" ht="20.100000000000001" customHeight="1">
      <c r="A314" s="47">
        <v>311</v>
      </c>
      <c r="B314" s="55" t="s">
        <v>727</v>
      </c>
      <c r="C314" s="49" t="s">
        <v>728</v>
      </c>
      <c r="D314" s="48" t="str">
        <f>VLOOKUP(MID(RIGHT(C314,6),1,3),[2]prodi!$A$1:$E$51,3,FALSE)</f>
        <v>Pendidikan Pancasila dan Kewarganegaraan</v>
      </c>
      <c r="E314" s="55" t="s">
        <v>678</v>
      </c>
      <c r="F314" s="56" t="s">
        <v>729</v>
      </c>
      <c r="G314" s="55" t="s">
        <v>730</v>
      </c>
      <c r="H314" s="55" t="s">
        <v>678</v>
      </c>
      <c r="I314" s="48" t="s">
        <v>136</v>
      </c>
      <c r="J314" s="61" t="s">
        <v>731</v>
      </c>
      <c r="K314" s="48" t="s">
        <v>14</v>
      </c>
      <c r="L314" s="48"/>
    </row>
    <row r="315" spans="1:12" s="62" customFormat="1" ht="20.100000000000001" customHeight="1">
      <c r="A315" s="47">
        <v>312</v>
      </c>
      <c r="B315" s="48" t="s">
        <v>736</v>
      </c>
      <c r="C315" s="48">
        <v>1600004117</v>
      </c>
      <c r="D315" s="21" t="str">
        <f>VLOOKUP(MID(RIGHT(C315,6),1,3),[2]prodi!$A$1:$E$51,3,FALSE)</f>
        <v>Pendidikan Bahasa Inggris</v>
      </c>
      <c r="E315" s="48" t="s">
        <v>737</v>
      </c>
      <c r="F315" s="56" t="s">
        <v>738</v>
      </c>
      <c r="G315" s="48" t="s">
        <v>739</v>
      </c>
      <c r="H315" s="48" t="s">
        <v>737</v>
      </c>
      <c r="I315" s="48" t="s">
        <v>136</v>
      </c>
      <c r="J315" s="48" t="s">
        <v>740</v>
      </c>
      <c r="K315" s="48" t="s">
        <v>133</v>
      </c>
      <c r="L315" s="48"/>
    </row>
    <row r="316" spans="1:12" s="62" customFormat="1" ht="20.100000000000001" customHeight="1">
      <c r="A316" s="47">
        <v>313</v>
      </c>
      <c r="B316" s="48" t="s">
        <v>736</v>
      </c>
      <c r="C316" s="48">
        <v>1600004117</v>
      </c>
      <c r="D316" s="21" t="str">
        <f>VLOOKUP(MID(RIGHT(C316,6),1,3),[2]prodi!$A$1:$E$51,3,FALSE)</f>
        <v>Pendidikan Bahasa Inggris</v>
      </c>
      <c r="E316" s="48" t="s">
        <v>741</v>
      </c>
      <c r="F316" s="56" t="s">
        <v>742</v>
      </c>
      <c r="G316" s="48" t="s">
        <v>743</v>
      </c>
      <c r="H316" s="48" t="s">
        <v>741</v>
      </c>
      <c r="I316" s="48" t="s">
        <v>136</v>
      </c>
      <c r="J316" s="48" t="s">
        <v>740</v>
      </c>
      <c r="K316" s="48" t="s">
        <v>133</v>
      </c>
      <c r="L316" s="48"/>
    </row>
    <row r="317" spans="1:12" s="62" customFormat="1" ht="20.100000000000001" customHeight="1">
      <c r="A317" s="47">
        <v>314</v>
      </c>
      <c r="B317" s="48" t="s">
        <v>736</v>
      </c>
      <c r="C317" s="48">
        <v>1600004117</v>
      </c>
      <c r="D317" s="21" t="str">
        <f>VLOOKUP(MID(RIGHT(C317,6),1,3),[2]prodi!$A$1:$E$51,3,FALSE)</f>
        <v>Pendidikan Bahasa Inggris</v>
      </c>
      <c r="E317" s="48" t="s">
        <v>744</v>
      </c>
      <c r="F317" s="56" t="s">
        <v>745</v>
      </c>
      <c r="G317" s="48" t="s">
        <v>746</v>
      </c>
      <c r="H317" s="48" t="s">
        <v>744</v>
      </c>
      <c r="I317" s="48" t="s">
        <v>136</v>
      </c>
      <c r="J317" s="48" t="s">
        <v>747</v>
      </c>
      <c r="K317" s="48" t="s">
        <v>133</v>
      </c>
      <c r="L317" s="48"/>
    </row>
    <row r="318" spans="1:12" s="62" customFormat="1" ht="20.100000000000001" customHeight="1">
      <c r="A318" s="47">
        <v>315</v>
      </c>
      <c r="B318" s="48" t="s">
        <v>748</v>
      </c>
      <c r="C318" s="48">
        <v>1600006164</v>
      </c>
      <c r="D318" s="21" t="str">
        <f>VLOOKUP(MID(RIGHT(C318,6),1,3),[2]prodi!$A$1:$E$51,3,FALSE)</f>
        <v>Pendidikan Matematika</v>
      </c>
      <c r="E318" s="48" t="s">
        <v>749</v>
      </c>
      <c r="F318" s="56" t="s">
        <v>750</v>
      </c>
      <c r="G318" s="48" t="s">
        <v>751</v>
      </c>
      <c r="H318" s="48" t="s">
        <v>752</v>
      </c>
      <c r="I318" s="48" t="s">
        <v>136</v>
      </c>
      <c r="J318" s="48" t="s">
        <v>153</v>
      </c>
      <c r="K318" s="48" t="s">
        <v>14</v>
      </c>
      <c r="L318" s="48"/>
    </row>
    <row r="319" spans="1:12" s="62" customFormat="1" ht="20.100000000000001" customHeight="1">
      <c r="A319" s="47">
        <v>316</v>
      </c>
      <c r="B319" s="50" t="s">
        <v>753</v>
      </c>
      <c r="C319" s="50">
        <v>1600011015</v>
      </c>
      <c r="D319" s="21" t="str">
        <f>VLOOKUP(MID(RIGHT(C319,6),1,3),[2]prodi!$A$1:$E$51,3,FALSE)</f>
        <v>Manajemen</v>
      </c>
      <c r="E319" s="48" t="s">
        <v>754</v>
      </c>
      <c r="F319" s="56" t="s">
        <v>755</v>
      </c>
      <c r="G319" s="48" t="s">
        <v>756</v>
      </c>
      <c r="H319" s="48" t="s">
        <v>757</v>
      </c>
      <c r="I319" s="48" t="s">
        <v>136</v>
      </c>
      <c r="J319" s="48" t="s">
        <v>669</v>
      </c>
      <c r="K319" s="48" t="s">
        <v>133</v>
      </c>
      <c r="L319" s="48"/>
    </row>
    <row r="320" spans="1:12" s="62" customFormat="1" ht="20.100000000000001" customHeight="1">
      <c r="A320" s="47">
        <v>317</v>
      </c>
      <c r="B320" s="50" t="s">
        <v>753</v>
      </c>
      <c r="C320" s="50">
        <v>1600011015</v>
      </c>
      <c r="D320" s="21" t="str">
        <f>VLOOKUP(MID(RIGHT(C320,6),1,3),[2]prodi!$A$1:$E$51,3,FALSE)</f>
        <v>Manajemen</v>
      </c>
      <c r="E320" s="48" t="s">
        <v>758</v>
      </c>
      <c r="F320" s="56" t="s">
        <v>759</v>
      </c>
      <c r="G320" s="48" t="s">
        <v>760</v>
      </c>
      <c r="H320" s="48" t="s">
        <v>761</v>
      </c>
      <c r="I320" s="48" t="s">
        <v>136</v>
      </c>
      <c r="J320" s="48" t="s">
        <v>740</v>
      </c>
      <c r="K320" s="48" t="s">
        <v>133</v>
      </c>
      <c r="L320" s="48"/>
    </row>
    <row r="321" spans="1:12" s="62" customFormat="1" ht="20.100000000000001" customHeight="1">
      <c r="A321" s="47">
        <v>318</v>
      </c>
      <c r="B321" s="48" t="s">
        <v>762</v>
      </c>
      <c r="C321" s="48">
        <v>1600013281</v>
      </c>
      <c r="D321" s="21" t="str">
        <f>VLOOKUP(MID(RIGHT(C321,6),1,3),[2]prodi!$A$1:$E$51,3,FALSE)</f>
        <v>Psikologi</v>
      </c>
      <c r="E321" s="48" t="s">
        <v>763</v>
      </c>
      <c r="F321" s="56" t="s">
        <v>764</v>
      </c>
      <c r="G321" s="48" t="s">
        <v>765</v>
      </c>
      <c r="H321" s="48" t="s">
        <v>766</v>
      </c>
      <c r="I321" s="48" t="s">
        <v>136</v>
      </c>
      <c r="J321" s="48" t="s">
        <v>740</v>
      </c>
      <c r="K321" s="48" t="s">
        <v>133</v>
      </c>
      <c r="L321" s="48"/>
    </row>
    <row r="322" spans="1:12" s="62" customFormat="1" ht="20.100000000000001" customHeight="1">
      <c r="A322" s="47">
        <v>319</v>
      </c>
      <c r="B322" s="60" t="s">
        <v>542</v>
      </c>
      <c r="C322" s="60">
        <v>1600023026</v>
      </c>
      <c r="D322" s="21" t="str">
        <f>VLOOKUP(MID(RIGHT(C322,6),1,3),[2]prodi!$A$1:$E$51,3,FALSE)</f>
        <v>Farmasi</v>
      </c>
      <c r="E322" s="48" t="s">
        <v>767</v>
      </c>
      <c r="F322" s="56" t="s">
        <v>768</v>
      </c>
      <c r="G322" s="48" t="s">
        <v>770</v>
      </c>
      <c r="H322" s="48" t="s">
        <v>769</v>
      </c>
      <c r="I322" s="48" t="s">
        <v>136</v>
      </c>
      <c r="J322" s="48" t="s">
        <v>669</v>
      </c>
      <c r="K322" s="48" t="s">
        <v>133</v>
      </c>
      <c r="L322" s="48"/>
    </row>
    <row r="323" spans="1:12" s="62" customFormat="1" ht="20.100000000000001" customHeight="1">
      <c r="A323" s="47">
        <v>320</v>
      </c>
      <c r="B323" s="60" t="s">
        <v>542</v>
      </c>
      <c r="C323" s="60">
        <v>1600023026</v>
      </c>
      <c r="D323" s="21" t="str">
        <f>VLOOKUP(MID(RIGHT(C323,6),1,3),[2]prodi!$A$1:$E$51,3,FALSE)</f>
        <v>Farmasi</v>
      </c>
      <c r="E323" s="48" t="s">
        <v>771</v>
      </c>
      <c r="F323" s="56" t="s">
        <v>772</v>
      </c>
      <c r="G323" s="48" t="s">
        <v>773</v>
      </c>
      <c r="H323" s="48" t="s">
        <v>771</v>
      </c>
      <c r="I323" s="48" t="s">
        <v>136</v>
      </c>
      <c r="J323" s="48" t="s">
        <v>669</v>
      </c>
      <c r="K323" s="48" t="s">
        <v>133</v>
      </c>
      <c r="L323" s="48"/>
    </row>
    <row r="324" spans="1:12" s="62" customFormat="1" ht="20.100000000000001" customHeight="1">
      <c r="A324" s="47">
        <v>321</v>
      </c>
      <c r="B324" s="60" t="s">
        <v>542</v>
      </c>
      <c r="C324" s="60">
        <v>1600023026</v>
      </c>
      <c r="D324" s="21" t="str">
        <f>VLOOKUP(MID(RIGHT(C324,6),1,3),[2]prodi!$A$1:$E$51,3,FALSE)</f>
        <v>Farmasi</v>
      </c>
      <c r="E324" s="48" t="s">
        <v>664</v>
      </c>
      <c r="F324" s="56" t="s">
        <v>774</v>
      </c>
      <c r="G324" s="48" t="s">
        <v>775</v>
      </c>
      <c r="H324" s="48" t="s">
        <v>776</v>
      </c>
      <c r="I324" s="48" t="s">
        <v>136</v>
      </c>
      <c r="J324" s="48" t="s">
        <v>47</v>
      </c>
      <c r="K324" s="48" t="s">
        <v>14</v>
      </c>
      <c r="L324" s="48"/>
    </row>
    <row r="325" spans="1:12" s="62" customFormat="1" ht="20.100000000000001" customHeight="1">
      <c r="A325" s="47">
        <v>322</v>
      </c>
      <c r="B325" s="60" t="s">
        <v>542</v>
      </c>
      <c r="C325" s="60">
        <v>1600023026</v>
      </c>
      <c r="D325" s="21" t="str">
        <f>VLOOKUP(MID(RIGHT(C325,6),1,3),[2]prodi!$A$1:$E$51,3,FALSE)</f>
        <v>Farmasi</v>
      </c>
      <c r="E325" s="48" t="s">
        <v>777</v>
      </c>
      <c r="F325" s="56" t="s">
        <v>778</v>
      </c>
      <c r="G325" s="48" t="s">
        <v>779</v>
      </c>
      <c r="H325" s="48" t="s">
        <v>777</v>
      </c>
      <c r="I325" s="48" t="s">
        <v>136</v>
      </c>
      <c r="J325" s="48" t="s">
        <v>47</v>
      </c>
      <c r="K325" s="48" t="s">
        <v>14</v>
      </c>
      <c r="L325" s="48"/>
    </row>
    <row r="326" spans="1:12" s="62" customFormat="1" ht="20.100000000000001" customHeight="1">
      <c r="A326" s="47">
        <v>323</v>
      </c>
      <c r="B326" s="60" t="s">
        <v>542</v>
      </c>
      <c r="C326" s="60">
        <v>1600023026</v>
      </c>
      <c r="D326" s="21" t="str">
        <f>VLOOKUP(MID(RIGHT(C326,6),1,3),[2]prodi!$A$1:$E$51,3,FALSE)</f>
        <v>Farmasi</v>
      </c>
      <c r="E326" s="48" t="s">
        <v>780</v>
      </c>
      <c r="F326" s="56" t="s">
        <v>781</v>
      </c>
      <c r="G326" s="48" t="s">
        <v>782</v>
      </c>
      <c r="H326" s="48" t="s">
        <v>780</v>
      </c>
      <c r="I326" s="48" t="s">
        <v>136</v>
      </c>
      <c r="J326" s="48" t="s">
        <v>121</v>
      </c>
      <c r="K326" s="48" t="s">
        <v>14</v>
      </c>
      <c r="L326" s="48"/>
    </row>
    <row r="327" spans="1:12" s="62" customFormat="1" ht="20.100000000000001" customHeight="1">
      <c r="A327" s="47">
        <v>324</v>
      </c>
      <c r="B327" s="48"/>
      <c r="C327" s="50"/>
      <c r="D327" s="50"/>
      <c r="E327" s="48"/>
      <c r="F327" s="56"/>
      <c r="G327" s="48"/>
      <c r="H327" s="48"/>
      <c r="I327" s="48"/>
      <c r="J327" s="48"/>
      <c r="K327" s="48"/>
      <c r="L327" s="48"/>
    </row>
    <row r="328" spans="1:12" s="1" customFormat="1" ht="20.100000000000001" customHeight="1">
      <c r="A328" s="26">
        <v>325</v>
      </c>
      <c r="B328" s="21"/>
      <c r="C328" s="21"/>
      <c r="D328" s="21"/>
      <c r="E328" s="21"/>
      <c r="F328" s="31"/>
      <c r="G328" s="21"/>
      <c r="H328" s="21"/>
      <c r="I328" s="21"/>
      <c r="J328" s="21"/>
      <c r="K328" s="21"/>
      <c r="L328" s="21"/>
    </row>
    <row r="329" spans="1:12" s="1" customFormat="1" ht="20.100000000000001" customHeight="1">
      <c r="A329" s="26">
        <v>326</v>
      </c>
      <c r="B329" s="21"/>
      <c r="C329" s="21"/>
      <c r="D329" s="21"/>
      <c r="E329" s="21"/>
      <c r="F329" s="31"/>
      <c r="G329" s="21"/>
      <c r="H329" s="21"/>
      <c r="I329" s="21"/>
      <c r="J329" s="21"/>
      <c r="K329" s="21"/>
      <c r="L329" s="21"/>
    </row>
    <row r="330" spans="1:12" s="1" customFormat="1" ht="20.100000000000001" customHeight="1">
      <c r="A330" s="26">
        <v>327</v>
      </c>
      <c r="B330" s="21"/>
      <c r="C330" s="21"/>
      <c r="D330" s="21"/>
      <c r="E330" s="21"/>
      <c r="F330" s="31"/>
      <c r="G330" s="21"/>
      <c r="H330" s="21"/>
      <c r="I330" s="21"/>
      <c r="J330" s="21"/>
      <c r="K330" s="21"/>
      <c r="L330" s="21"/>
    </row>
    <row r="331" spans="1:12" s="1" customFormat="1" ht="20.100000000000001" customHeight="1">
      <c r="A331" s="26">
        <v>328</v>
      </c>
      <c r="B331" s="21"/>
      <c r="C331" s="21"/>
      <c r="D331" s="21"/>
      <c r="E331" s="21"/>
      <c r="F331" s="31"/>
      <c r="G331" s="21"/>
      <c r="H331" s="21"/>
      <c r="I331" s="21"/>
      <c r="J331" s="21"/>
      <c r="K331" s="21"/>
      <c r="L331" s="21"/>
    </row>
    <row r="332" spans="1:12" s="1" customFormat="1" ht="20.100000000000001" customHeight="1">
      <c r="A332" s="26">
        <v>329</v>
      </c>
      <c r="B332" s="21"/>
      <c r="C332" s="21"/>
      <c r="D332" s="21"/>
      <c r="E332" s="21"/>
      <c r="F332" s="31"/>
      <c r="G332" s="21"/>
      <c r="H332" s="21"/>
      <c r="I332" s="21"/>
      <c r="J332" s="21"/>
      <c r="K332" s="21"/>
      <c r="L332" s="21"/>
    </row>
    <row r="333" spans="1:12" s="1" customFormat="1" ht="20.100000000000001" customHeight="1">
      <c r="A333" s="26">
        <v>330</v>
      </c>
      <c r="B333" s="21"/>
      <c r="C333" s="21"/>
      <c r="D333" s="21"/>
      <c r="E333" s="21"/>
      <c r="F333" s="31"/>
      <c r="G333" s="21"/>
      <c r="H333" s="21"/>
      <c r="I333" s="21"/>
      <c r="J333" s="21"/>
      <c r="K333" s="21"/>
      <c r="L333" s="21"/>
    </row>
  </sheetData>
  <autoFilter ref="A3:L333">
    <filterColumn colId="9"/>
    <filterColumn colId="10"/>
  </autoFilter>
  <printOptions horizontalCentered="1"/>
  <pageMargins left="0.16" right="0.16" top="0.23622047244094499" bottom="0.196850393700787" header="0.196850393700787" footer="0.118110236220472"/>
  <pageSetup paperSize="9" scale="57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"/>
  <sheetViews>
    <sheetView workbookViewId="0">
      <selection activeCell="D5" sqref="D5"/>
    </sheetView>
  </sheetViews>
  <sheetFormatPr defaultRowHeight="15"/>
  <cols>
    <col min="1" max="1" width="13.140625" bestFit="1" customWidth="1"/>
    <col min="2" max="2" width="16.28515625" bestFit="1" customWidth="1"/>
  </cols>
  <sheetData>
    <row r="3" spans="1:4">
      <c r="A3" s="10" t="s">
        <v>205</v>
      </c>
      <c r="B3" t="s">
        <v>783</v>
      </c>
    </row>
    <row r="4" spans="1:4">
      <c r="A4" s="11" t="s">
        <v>136</v>
      </c>
      <c r="B4" s="12">
        <v>174</v>
      </c>
      <c r="D4">
        <f>B4+B5+B8</f>
        <v>177</v>
      </c>
    </row>
    <row r="5" spans="1:4">
      <c r="A5" s="11" t="s">
        <v>416</v>
      </c>
      <c r="B5" s="12">
        <v>2</v>
      </c>
    </row>
    <row r="6" spans="1:4">
      <c r="A6" s="11" t="s">
        <v>135</v>
      </c>
      <c r="B6" s="12">
        <v>80</v>
      </c>
      <c r="D6">
        <f>B6+B7+B9</f>
        <v>146</v>
      </c>
    </row>
    <row r="7" spans="1:4">
      <c r="A7" s="11" t="s">
        <v>321</v>
      </c>
      <c r="B7" s="12">
        <v>7</v>
      </c>
    </row>
    <row r="8" spans="1:4">
      <c r="A8" s="11" t="s">
        <v>13</v>
      </c>
      <c r="B8" s="12">
        <v>1</v>
      </c>
    </row>
    <row r="9" spans="1:4">
      <c r="A9" s="11" t="s">
        <v>137</v>
      </c>
      <c r="B9" s="12">
        <v>59</v>
      </c>
    </row>
    <row r="10" spans="1:4">
      <c r="A10" s="11" t="s">
        <v>206</v>
      </c>
      <c r="B10" s="12">
        <v>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3"/>
  <sheetViews>
    <sheetView workbookViewId="0">
      <selection activeCell="D6" sqref="D6"/>
    </sheetView>
  </sheetViews>
  <sheetFormatPr defaultRowHeight="15"/>
  <cols>
    <col min="1" max="1" width="31.7109375" bestFit="1" customWidth="1"/>
    <col min="2" max="2" width="17" bestFit="1" customWidth="1"/>
  </cols>
  <sheetData>
    <row r="3" spans="1:4">
      <c r="A3" s="10" t="s">
        <v>205</v>
      </c>
      <c r="B3" t="s">
        <v>208</v>
      </c>
    </row>
    <row r="4" spans="1:4">
      <c r="A4" s="11" t="s">
        <v>133</v>
      </c>
      <c r="B4" s="12">
        <v>88</v>
      </c>
    </row>
    <row r="5" spans="1:4">
      <c r="A5" s="11" t="s">
        <v>691</v>
      </c>
      <c r="B5" s="12">
        <v>1</v>
      </c>
      <c r="D5">
        <f>B5+B8+B9+B10+B11+B12</f>
        <v>90</v>
      </c>
    </row>
    <row r="6" spans="1:4">
      <c r="A6" s="11" t="s">
        <v>14</v>
      </c>
      <c r="B6" s="12">
        <v>141</v>
      </c>
    </row>
    <row r="7" spans="1:4">
      <c r="A7" s="11" t="s">
        <v>417</v>
      </c>
      <c r="B7" s="12">
        <v>4</v>
      </c>
    </row>
    <row r="8" spans="1:4">
      <c r="A8" s="11" t="s">
        <v>48</v>
      </c>
      <c r="B8" s="12">
        <v>75</v>
      </c>
    </row>
    <row r="9" spans="1:4">
      <c r="A9" s="11" t="s">
        <v>351</v>
      </c>
      <c r="B9" s="12">
        <v>8</v>
      </c>
    </row>
    <row r="10" spans="1:4">
      <c r="A10" s="11" t="s">
        <v>62</v>
      </c>
      <c r="B10" s="12">
        <v>3</v>
      </c>
    </row>
    <row r="11" spans="1:4">
      <c r="A11" s="11" t="s">
        <v>406</v>
      </c>
      <c r="B11" s="12">
        <v>2</v>
      </c>
    </row>
    <row r="12" spans="1:4">
      <c r="A12" s="11" t="s">
        <v>784</v>
      </c>
      <c r="B12" s="12">
        <v>1</v>
      </c>
    </row>
    <row r="13" spans="1:4">
      <c r="A13" s="11" t="s">
        <v>206</v>
      </c>
      <c r="B13" s="12">
        <v>323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B19" sqref="B19"/>
    </sheetView>
  </sheetViews>
  <sheetFormatPr defaultRowHeight="15"/>
  <cols>
    <col min="1" max="1" width="31.7109375" customWidth="1"/>
    <col min="2" max="2" width="17" customWidth="1"/>
    <col min="3" max="3" width="17" bestFit="1" customWidth="1"/>
  </cols>
  <sheetData>
    <row r="3" spans="1:2">
      <c r="A3" s="10" t="s">
        <v>205</v>
      </c>
      <c r="B3" t="s">
        <v>208</v>
      </c>
    </row>
    <row r="4" spans="1:2">
      <c r="A4" s="11" t="s">
        <v>133</v>
      </c>
      <c r="B4" s="12">
        <v>36</v>
      </c>
    </row>
    <row r="5" spans="1:2">
      <c r="A5" s="11" t="s">
        <v>14</v>
      </c>
      <c r="B5" s="12">
        <v>24</v>
      </c>
    </row>
    <row r="6" spans="1:2">
      <c r="A6" s="11" t="s">
        <v>48</v>
      </c>
      <c r="B6" s="12">
        <v>56</v>
      </c>
    </row>
    <row r="7" spans="1:2">
      <c r="A7" s="11" t="s">
        <v>62</v>
      </c>
      <c r="B7" s="12">
        <v>3</v>
      </c>
    </row>
    <row r="8" spans="1:2">
      <c r="A8" s="11" t="s">
        <v>207</v>
      </c>
      <c r="B8" s="12"/>
    </row>
    <row r="9" spans="1:2">
      <c r="A9" s="11" t="s">
        <v>206</v>
      </c>
      <c r="B9" s="12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PRESTASI 2018</vt:lpstr>
      <vt:lpstr>Bidang</vt:lpstr>
      <vt:lpstr>Tingkat</vt:lpstr>
      <vt:lpstr>Jumlah Tingkat Prestasi</vt:lpstr>
      <vt:lpstr>'PRESTASI 2018'!Print_Area</vt:lpstr>
      <vt:lpstr>'PRESTASI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BIMAWA</dc:creator>
  <cp:lastModifiedBy>Windows User</cp:lastModifiedBy>
  <cp:lastPrinted>2018-12-04T05:29:25Z</cp:lastPrinted>
  <dcterms:created xsi:type="dcterms:W3CDTF">2016-02-23T06:41:38Z</dcterms:created>
  <dcterms:modified xsi:type="dcterms:W3CDTF">2019-01-04T01:07:16Z</dcterms:modified>
</cp:coreProperties>
</file>